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8480" windowHeight="5640" activeTab="3"/>
  </bookViews>
  <sheets>
    <sheet name="GOR" sheetId="1" r:id="rId1"/>
    <sheet name="Твърди горива" sheetId="2" r:id="rId2"/>
    <sheet name="Течни горива" sheetId="3" r:id="rId3"/>
    <sheet name="Природен газ" sheetId="4" r:id="rId4"/>
  </sheets>
  <definedNames/>
  <calcPr fullCalcOnLoad="1"/>
</workbook>
</file>

<file path=xl/sharedStrings.xml><?xml version="1.0" encoding="utf-8"?>
<sst xmlns="http://schemas.openxmlformats.org/spreadsheetml/2006/main" count="271" uniqueCount="99">
  <si>
    <t>количество</t>
  </si>
  <si>
    <t>калоричност</t>
  </si>
  <si>
    <t>цена на</t>
  </si>
  <si>
    <t>/без ДДС/</t>
  </si>
  <si>
    <t>обща сума</t>
  </si>
  <si>
    <t>лв.</t>
  </si>
  <si>
    <t>Изпълнителен директор:</t>
  </si>
  <si>
    <t>подпис и печат</t>
  </si>
  <si>
    <t>Приложение №2</t>
  </si>
  <si>
    <t xml:space="preserve">Дружество: </t>
  </si>
  <si>
    <t>Твърдо говиво</t>
  </si>
  <si>
    <t>Налично на склад</t>
  </si>
  <si>
    <t>ПРИХОД за Месец</t>
  </si>
  <si>
    <t>РАЗХОД за Месец</t>
  </si>
  <si>
    <t>Количество</t>
  </si>
  <si>
    <t xml:space="preserve">Калоричност </t>
  </si>
  <si>
    <t>Стойност</t>
  </si>
  <si>
    <t>месец</t>
  </si>
  <si>
    <t>Дата</t>
  </si>
  <si>
    <t>t</t>
  </si>
  <si>
    <t>kcal/kg</t>
  </si>
  <si>
    <t>BGN</t>
  </si>
  <si>
    <t xml:space="preserve">Главен счетоводител: </t>
  </si>
  <si>
    <t xml:space="preserve">Ръководител: </t>
  </si>
  <si>
    <t>Течно гориво</t>
  </si>
  <si>
    <t xml:space="preserve">Дружество :   </t>
  </si>
  <si>
    <t>/……………………/</t>
  </si>
  <si>
    <t>Вид</t>
  </si>
  <si>
    <t>общо</t>
  </si>
  <si>
    <t>лв./t</t>
  </si>
  <si>
    <t>натур.гориво</t>
  </si>
  <si>
    <t>условно гориво</t>
  </si>
  <si>
    <t>при 7 000 kcal/kg</t>
  </si>
  <si>
    <t>цена на натур.</t>
  </si>
  <si>
    <t>гориво при</t>
  </si>
  <si>
    <t>склад</t>
  </si>
  <si>
    <t>ПАРАМЕТРИ</t>
  </si>
  <si>
    <r>
      <t>лв./t</t>
    </r>
    <r>
      <rPr>
        <vertAlign val="subscript"/>
        <sz val="10"/>
        <rFont val="Times New Roman"/>
        <family val="1"/>
      </rPr>
      <t>cf</t>
    </r>
  </si>
  <si>
    <t>по договор</t>
  </si>
  <si>
    <t>ОБЩО от всички видове</t>
  </si>
  <si>
    <t>Гориво за ценовия период (количество, калоричност, сресдно претеглена цена )</t>
  </si>
  <si>
    <t>Средна цена на природен газ за отчетен период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</si>
  <si>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</si>
  <si>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</si>
  <si>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</si>
  <si>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</si>
  <si>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</si>
  <si>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</si>
  <si>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</si>
  <si>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</si>
  <si>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</si>
  <si>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</si>
  <si>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</si>
  <si>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</si>
  <si>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Общо:</t>
  </si>
  <si>
    <t>Долна калоричност</t>
  </si>
  <si>
    <r>
      <t>kcal/ nm</t>
    </r>
    <r>
      <rPr>
        <vertAlign val="superscript"/>
        <sz val="9"/>
        <rFont val="Times New Roman"/>
        <family val="1"/>
      </rPr>
      <t>3</t>
    </r>
  </si>
  <si>
    <t>Горна калоричност</t>
  </si>
  <si>
    <t>период</t>
  </si>
  <si>
    <r>
      <t>k nm</t>
    </r>
    <r>
      <rPr>
        <vertAlign val="superscript"/>
        <sz val="9"/>
        <rFont val="Times New Roman"/>
        <family val="1"/>
      </rPr>
      <t>3</t>
    </r>
  </si>
  <si>
    <r>
      <t>BGN/k nm</t>
    </r>
    <r>
      <rPr>
        <vertAlign val="superscript"/>
        <sz val="9"/>
        <rFont val="Times New Roman"/>
        <family val="1"/>
      </rPr>
      <t>3</t>
    </r>
  </si>
  <si>
    <t>kBGN</t>
  </si>
  <si>
    <t>2. Оставащи количества по Договор №     /  .  . 20   г.</t>
  </si>
  <si>
    <t>3. Оставащи количества по Договор №     /   .  .20   г.</t>
  </si>
  <si>
    <t>4. Оставащи количества по Договор №     /   .  .20   г.</t>
  </si>
  <si>
    <t>5. Оставащи количества по Договор №     /   .  .20   г.</t>
  </si>
  <si>
    <t>MWh</t>
  </si>
  <si>
    <t>Коефициент на преобразуване</t>
  </si>
  <si>
    <t>BGN/MWh</t>
  </si>
  <si>
    <t>* - цената на пр. газ е без ДДС</t>
  </si>
  <si>
    <t xml:space="preserve">Цена на пр. газ </t>
  </si>
  <si>
    <t xml:space="preserve">Обща сума </t>
  </si>
  <si>
    <t>Обща сума</t>
  </si>
  <si>
    <t>/…………/</t>
  </si>
  <si>
    <t>/……………/</t>
  </si>
  <si>
    <t xml:space="preserve">Цена за пренос </t>
  </si>
  <si>
    <t>Цена за достъп</t>
  </si>
  <si>
    <t>Цена + достъп + пренос</t>
  </si>
  <si>
    <t>Забележка: В цените на природния газ не се включват платени суми за акциз, санкции и неустойки</t>
  </si>
  <si>
    <r>
      <t>kWh/m</t>
    </r>
    <r>
      <rPr>
        <vertAlign val="superscript"/>
        <sz val="9"/>
        <rFont val="Times New Roman"/>
        <family val="1"/>
      </rPr>
      <t>3</t>
    </r>
  </si>
  <si>
    <t>1. Складова наличност към 01.03.2023 г.</t>
  </si>
  <si>
    <t>31.12.2022 г.</t>
  </si>
  <si>
    <t>31.01.2023 г.</t>
  </si>
  <si>
    <t>31.03.2023 г.</t>
  </si>
  <si>
    <t xml:space="preserve">                                 СРЕДНА ЦЕНА НА ВЪГЛИЩАТА ЗА 2023 Г. ПО СКЛАДОВА НАЛИЧНОСТ КЪМ 01.03.2024 Г. И  ПО  СКЛЮЧЕНИ ДОГОВОРИ </t>
  </si>
  <si>
    <t>28.02.2023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</si>
  <si>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</si>
  <si>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</si>
  <si>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</si>
  <si>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</si>
  <si>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</si>
  <si>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</si>
  <si>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</si>
  <si>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</si>
  <si>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</si>
  <si>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t>31.01.2024 г.</t>
  </si>
  <si>
    <t>29.02.2024 г.</t>
  </si>
  <si>
    <t>31.03.2024 г.</t>
  </si>
  <si>
    <t>01.07.2023-30.06.2024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</si>
</sst>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0.0000000"/>
    <numFmt numFmtId="178" formatCode="0.0000000000000"/>
    <numFmt numFmtId="179" formatCode="#,##0.0"/>
    <numFmt numFmtId="180" formatCode="#,##0.0000"/>
    <numFmt numFmtId="181" formatCode="&quot;Налично на склад &quot;0&quot; г.&quot;"/>
    <numFmt numFmtId="182" formatCode="[$-402]dd\ mmmm\ yyyy\ &quot;г.&quot;"/>
    <numFmt numFmtId="183" formatCode="dd\.mm\.yyyy\ &quot;г.&quot;;@"/>
    <numFmt numFmtId="184" formatCode="0&quot;kcal/kg&quot;"/>
    <numFmt numFmtId="185" formatCode="#,##0&quot; kcal/kg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"/>
    <numFmt numFmtId="191" formatCode="#,##0.00000"/>
    <numFmt numFmtId="192" formatCode="#,##0.000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3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right" vertical="center"/>
      <protection hidden="1"/>
    </xf>
    <xf numFmtId="3" fontId="0" fillId="0" borderId="10" xfId="0" applyNumberFormat="1" applyBorder="1" applyAlignment="1" applyProtection="1">
      <alignment horizontal="center" vertical="center"/>
      <protection hidden="1"/>
    </xf>
    <xf numFmtId="4" fontId="0" fillId="0" borderId="10" xfId="0" applyNumberFormat="1" applyBorder="1" applyAlignment="1" applyProtection="1">
      <alignment horizontal="right" vertical="center"/>
      <protection hidden="1"/>
    </xf>
    <xf numFmtId="3" fontId="0" fillId="0" borderId="0" xfId="0" applyNumberFormat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3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32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distributed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distributed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distributed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185" fontId="3" fillId="0" borderId="1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0" fillId="0" borderId="0" xfId="0" applyFont="1" applyAlignment="1">
      <alignment horizontal="right"/>
    </xf>
    <xf numFmtId="0" fontId="3" fillId="0" borderId="0" xfId="57" applyFont="1" applyAlignment="1">
      <alignment horizontal="right"/>
      <protection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55" fillId="0" borderId="12" xfId="0" applyFont="1" applyBorder="1" applyAlignment="1">
      <alignment horizontal="right"/>
    </xf>
    <xf numFmtId="0" fontId="56" fillId="0" borderId="10" xfId="0" applyFont="1" applyBorder="1" applyAlignment="1">
      <alignment horizontal="center" vertical="center" wrapText="1"/>
    </xf>
    <xf numFmtId="0" fontId="6" fillId="0" borderId="10" xfId="57" applyFont="1" applyBorder="1" applyAlignment="1" applyProtection="1">
      <alignment horizontal="center" vertical="center"/>
      <protection/>
    </xf>
    <xf numFmtId="3" fontId="55" fillId="0" borderId="10" xfId="0" applyNumberFormat="1" applyFont="1" applyBorder="1" applyAlignment="1">
      <alignment vertical="center"/>
    </xf>
    <xf numFmtId="0" fontId="56" fillId="0" borderId="12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56" fillId="0" borderId="18" xfId="0" applyFont="1" applyBorder="1" applyAlignment="1">
      <alignment horizontal="center" vertical="center" wrapText="1"/>
    </xf>
    <xf numFmtId="0" fontId="6" fillId="0" borderId="18" xfId="57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57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right"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32" borderId="10" xfId="0" applyNumberFormat="1" applyFill="1" applyBorder="1" applyAlignment="1">
      <alignment/>
    </xf>
    <xf numFmtId="3" fontId="0" fillId="32" borderId="10" xfId="0" applyNumberForma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0" borderId="10" xfId="0" applyFont="1" applyBorder="1" applyAlignment="1" applyProtection="1">
      <alignment horizontal="right" vertical="center"/>
      <protection hidden="1"/>
    </xf>
    <xf numFmtId="3" fontId="55" fillId="0" borderId="10" xfId="0" applyNumberFormat="1" applyFont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horizontal="center" vertical="center" wrapText="1"/>
    </xf>
    <xf numFmtId="0" fontId="6" fillId="0" borderId="0" xfId="57" applyFont="1" applyBorder="1" applyAlignment="1" applyProtection="1">
      <alignment horizontal="center" vertical="center"/>
      <protection/>
    </xf>
    <xf numFmtId="3" fontId="55" fillId="0" borderId="10" xfId="0" applyNumberFormat="1" applyFont="1" applyBorder="1" applyAlignment="1">
      <alignment vertical="center"/>
    </xf>
    <xf numFmtId="4" fontId="0" fillId="34" borderId="10" xfId="0" applyNumberFormat="1" applyFill="1" applyBorder="1" applyAlignment="1">
      <alignment vertical="center"/>
    </xf>
    <xf numFmtId="0" fontId="55" fillId="0" borderId="12" xfId="0" applyFont="1" applyBorder="1" applyAlignment="1">
      <alignment horizontal="right" vertical="center"/>
    </xf>
    <xf numFmtId="0" fontId="6" fillId="0" borderId="0" xfId="57" applyFont="1" applyBorder="1" applyAlignment="1">
      <alignment horizontal="center" vertical="center"/>
      <protection/>
    </xf>
    <xf numFmtId="4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55" fillId="0" borderId="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distributed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33" borderId="0" xfId="0" applyFill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5" fillId="0" borderId="10" xfId="0" applyFont="1" applyBorder="1" applyAlignment="1">
      <alignment horizontal="center" vertical="center"/>
    </xf>
    <xf numFmtId="3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2" fontId="57" fillId="0" borderId="21" xfId="0" applyNumberFormat="1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0" xfId="57" applyFont="1" applyBorder="1" applyAlignment="1" applyProtection="1">
      <alignment horizontal="justify" vertical="center"/>
      <protection/>
    </xf>
    <xf numFmtId="0" fontId="0" fillId="0" borderId="0" xfId="0" applyAlignment="1">
      <alignment vertical="center"/>
    </xf>
    <xf numFmtId="4" fontId="55" fillId="0" borderId="10" xfId="0" applyNumberFormat="1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5" fillId="0" borderId="21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8">
      <selection activeCell="E7" sqref="E7"/>
    </sheetView>
  </sheetViews>
  <sheetFormatPr defaultColWidth="0" defaultRowHeight="12.75" zeroHeight="1"/>
  <cols>
    <col min="1" max="1" width="49.57421875" style="18" customWidth="1"/>
    <col min="2" max="2" width="6.8515625" style="18" customWidth="1"/>
    <col min="3" max="3" width="11.8515625" style="18" customWidth="1"/>
    <col min="4" max="6" width="12.421875" style="18" customWidth="1"/>
    <col min="7" max="7" width="17.421875" style="18" bestFit="1" customWidth="1"/>
    <col min="8" max="8" width="15.421875" style="18" customWidth="1"/>
    <col min="9" max="9" width="9.140625" style="18" customWidth="1"/>
    <col min="10" max="16384" width="0" style="18" hidden="1" customWidth="1"/>
  </cols>
  <sheetData>
    <row r="1" spans="1:8" ht="12.75">
      <c r="A1" s="16" t="s">
        <v>25</v>
      </c>
      <c r="B1" s="16"/>
      <c r="C1" s="17"/>
      <c r="H1" s="18" t="s">
        <v>8</v>
      </c>
    </row>
    <row r="2" ht="12.75"/>
    <row r="3" spans="1:8" ht="12.75">
      <c r="A3" s="96" t="s">
        <v>84</v>
      </c>
      <c r="B3" s="96"/>
      <c r="C3" s="96"/>
      <c r="D3" s="96"/>
      <c r="E3" s="96"/>
      <c r="F3" s="96"/>
      <c r="G3" s="96"/>
      <c r="H3" s="96"/>
    </row>
    <row r="4" ht="12.75"/>
    <row r="5" spans="1:8" ht="12.75">
      <c r="A5" s="94" t="s">
        <v>36</v>
      </c>
      <c r="B5" s="94" t="s">
        <v>27</v>
      </c>
      <c r="C5" s="94" t="s">
        <v>0</v>
      </c>
      <c r="D5" s="94" t="s">
        <v>1</v>
      </c>
      <c r="E5" s="36" t="s">
        <v>4</v>
      </c>
      <c r="F5" s="19" t="s">
        <v>2</v>
      </c>
      <c r="G5" s="19" t="s">
        <v>2</v>
      </c>
      <c r="H5" s="19" t="s">
        <v>33</v>
      </c>
    </row>
    <row r="6" spans="1:8" ht="12.75">
      <c r="A6" s="94"/>
      <c r="B6" s="94"/>
      <c r="C6" s="94"/>
      <c r="D6" s="94"/>
      <c r="E6" s="37" t="s">
        <v>35</v>
      </c>
      <c r="F6" s="20" t="s">
        <v>30</v>
      </c>
      <c r="G6" s="20" t="s">
        <v>31</v>
      </c>
      <c r="H6" s="20" t="s">
        <v>34</v>
      </c>
    </row>
    <row r="7" spans="1:8" ht="12.75">
      <c r="A7" s="94"/>
      <c r="B7" s="94"/>
      <c r="C7" s="94"/>
      <c r="D7" s="94"/>
      <c r="E7" s="38" t="s">
        <v>3</v>
      </c>
      <c r="F7" s="21" t="s">
        <v>3</v>
      </c>
      <c r="G7" s="21" t="s">
        <v>32</v>
      </c>
      <c r="H7" s="22">
        <v>6000</v>
      </c>
    </row>
    <row r="8" spans="1:8" ht="15">
      <c r="A8" s="40"/>
      <c r="B8" s="39"/>
      <c r="C8" s="40" t="s">
        <v>19</v>
      </c>
      <c r="D8" s="40" t="s">
        <v>20</v>
      </c>
      <c r="E8" s="40" t="s">
        <v>5</v>
      </c>
      <c r="F8" s="40" t="s">
        <v>29</v>
      </c>
      <c r="G8" s="40" t="s">
        <v>37</v>
      </c>
      <c r="H8" s="40" t="s">
        <v>29</v>
      </c>
    </row>
    <row r="9" spans="1:8" ht="12.75">
      <c r="A9" s="97" t="s">
        <v>80</v>
      </c>
      <c r="B9" s="41" t="s">
        <v>28</v>
      </c>
      <c r="C9" s="51">
        <f>SUM(C10:C13)</f>
        <v>0</v>
      </c>
      <c r="D9" s="45">
        <f>IF(C9=0,0,SUMPRODUCT(C10:C13,D10:D13)/C9)</f>
        <v>0</v>
      </c>
      <c r="E9" s="50">
        <f>SUM(E10:E13)</f>
        <v>0</v>
      </c>
      <c r="F9" s="43">
        <f>IF(C9=0,0,E9/C9)</f>
        <v>0</v>
      </c>
      <c r="G9" s="48">
        <f>IF($D9=0,0,$F9/$D9*7000)</f>
        <v>0</v>
      </c>
      <c r="H9" s="48">
        <f>IF($D9=0,0,$F9/$D9*$H$7)</f>
        <v>0</v>
      </c>
    </row>
    <row r="10" spans="1:8" ht="12.75">
      <c r="A10" s="98"/>
      <c r="B10" s="41">
        <v>1</v>
      </c>
      <c r="C10" s="52"/>
      <c r="D10" s="25"/>
      <c r="E10" s="49"/>
      <c r="F10" s="43">
        <f>IF(C10=0,0,E10/C10)</f>
        <v>0</v>
      </c>
      <c r="G10" s="48">
        <f>IF($D10=0,0,$F10/$D10*7000)</f>
        <v>0</v>
      </c>
      <c r="H10" s="48">
        <f>IF($D10=0,0,$F10/$D10*$H$7)</f>
        <v>0</v>
      </c>
    </row>
    <row r="11" spans="1:8" ht="12.75">
      <c r="A11" s="98"/>
      <c r="B11" s="41">
        <v>2</v>
      </c>
      <c r="C11" s="52"/>
      <c r="D11" s="25"/>
      <c r="E11" s="49"/>
      <c r="F11" s="43">
        <f>IF(C11=0,0,E11/C11)</f>
        <v>0</v>
      </c>
      <c r="G11" s="48">
        <f>IF($D11=0,0,$F11/$D11*7000)</f>
        <v>0</v>
      </c>
      <c r="H11" s="48">
        <f>IF($D11=0,0,$F11/$D11*$H$7)</f>
        <v>0</v>
      </c>
    </row>
    <row r="12" spans="1:8" ht="12.75">
      <c r="A12" s="98"/>
      <c r="B12" s="41">
        <v>3</v>
      </c>
      <c r="C12" s="52"/>
      <c r="D12" s="25"/>
      <c r="E12" s="49"/>
      <c r="F12" s="43">
        <f>IF(C12=0,0,E12/C12)</f>
        <v>0</v>
      </c>
      <c r="G12" s="48">
        <f>IF($D12=0,0,$F12/$D12*7000)</f>
        <v>0</v>
      </c>
      <c r="H12" s="48">
        <f>IF($D12=0,0,$F12/$D12*$H$7)</f>
        <v>0</v>
      </c>
    </row>
    <row r="13" spans="1:8" ht="12.75">
      <c r="A13" s="99"/>
      <c r="B13" s="41">
        <v>4</v>
      </c>
      <c r="C13" s="52"/>
      <c r="D13" s="25"/>
      <c r="E13" s="49"/>
      <c r="F13" s="43">
        <f>IF(C13=0,0,E13/C13)</f>
        <v>0</v>
      </c>
      <c r="G13" s="48">
        <f>IF($D13=0,0,$F13/$D13*7000)</f>
        <v>0</v>
      </c>
      <c r="H13" s="48">
        <f>IF($D13=0,0,$F13/$D13*$H$7)</f>
        <v>0</v>
      </c>
    </row>
    <row r="14" spans="1:8" ht="12.75">
      <c r="A14" s="44"/>
      <c r="B14" s="24"/>
      <c r="C14" s="29"/>
      <c r="D14" s="29"/>
      <c r="E14" s="27"/>
      <c r="F14" s="35"/>
      <c r="G14" s="35"/>
      <c r="H14" s="35"/>
    </row>
    <row r="15" spans="1:8" ht="12.75">
      <c r="A15" s="44"/>
      <c r="B15" s="24"/>
      <c r="C15" s="29"/>
      <c r="D15" s="29"/>
      <c r="E15" s="27"/>
      <c r="F15" s="35"/>
      <c r="G15" s="35"/>
      <c r="H15" s="35"/>
    </row>
    <row r="16" spans="1:8" ht="12.75">
      <c r="A16" s="94" t="s">
        <v>36</v>
      </c>
      <c r="B16" s="94" t="s">
        <v>27</v>
      </c>
      <c r="C16" s="94" t="s">
        <v>0</v>
      </c>
      <c r="D16" s="94" t="s">
        <v>1</v>
      </c>
      <c r="E16" s="36" t="s">
        <v>4</v>
      </c>
      <c r="F16" s="19" t="s">
        <v>2</v>
      </c>
      <c r="G16" s="19" t="s">
        <v>2</v>
      </c>
      <c r="H16" s="19" t="s">
        <v>33</v>
      </c>
    </row>
    <row r="17" spans="1:8" ht="12.75">
      <c r="A17" s="94"/>
      <c r="B17" s="94"/>
      <c r="C17" s="94"/>
      <c r="D17" s="94"/>
      <c r="E17" s="37" t="s">
        <v>38</v>
      </c>
      <c r="F17" s="20" t="s">
        <v>30</v>
      </c>
      <c r="G17" s="20" t="s">
        <v>31</v>
      </c>
      <c r="H17" s="20" t="s">
        <v>34</v>
      </c>
    </row>
    <row r="18" spans="1:8" ht="12.75">
      <c r="A18" s="94"/>
      <c r="B18" s="94"/>
      <c r="C18" s="94"/>
      <c r="D18" s="94"/>
      <c r="E18" s="38" t="s">
        <v>3</v>
      </c>
      <c r="F18" s="21" t="s">
        <v>3</v>
      </c>
      <c r="G18" s="21" t="s">
        <v>32</v>
      </c>
      <c r="H18" s="53">
        <f>H7</f>
        <v>6000</v>
      </c>
    </row>
    <row r="19" spans="1:8" ht="15">
      <c r="A19" s="40"/>
      <c r="B19" s="39"/>
      <c r="C19" s="40" t="s">
        <v>19</v>
      </c>
      <c r="D19" s="40" t="s">
        <v>20</v>
      </c>
      <c r="E19" s="40" t="s">
        <v>5</v>
      </c>
      <c r="F19" s="40" t="s">
        <v>29</v>
      </c>
      <c r="G19" s="40" t="s">
        <v>37</v>
      </c>
      <c r="H19" s="40" t="s">
        <v>29</v>
      </c>
    </row>
    <row r="20" spans="1:8" ht="12.75">
      <c r="A20" s="40" t="s">
        <v>39</v>
      </c>
      <c r="B20" s="41" t="s">
        <v>28</v>
      </c>
      <c r="C20" s="51">
        <f>SUM(C21:C24)</f>
        <v>0</v>
      </c>
      <c r="D20" s="45">
        <f>IF(C20=0,0,SUMPRODUCT(C21:C24,D21:D24)/C20)</f>
        <v>0</v>
      </c>
      <c r="E20" s="50">
        <f>SUM(E21:E24)</f>
        <v>0</v>
      </c>
      <c r="F20" s="43">
        <f>IF(C20=0,0,E20/C20)</f>
        <v>0</v>
      </c>
      <c r="G20" s="48">
        <f>IF($D20=0,0,$F20/$D20*7000)</f>
        <v>0</v>
      </c>
      <c r="H20" s="48">
        <f>IF($D20=0,0,$F20/$D20*$H$18)</f>
        <v>0</v>
      </c>
    </row>
    <row r="21" spans="1:8" ht="12.75">
      <c r="A21" s="42" t="s">
        <v>62</v>
      </c>
      <c r="B21" s="41">
        <v>1</v>
      </c>
      <c r="C21" s="52"/>
      <c r="D21" s="25"/>
      <c r="E21" s="49"/>
      <c r="F21" s="43">
        <f>IF(C21=0,0,E21/C21)</f>
        <v>0</v>
      </c>
      <c r="G21" s="48">
        <f>IF($D21=0,0,$F21/$D21*7000)</f>
        <v>0</v>
      </c>
      <c r="H21" s="48">
        <f>IF($D21=0,0,$F21/$D21*$H$18)</f>
        <v>0</v>
      </c>
    </row>
    <row r="22" spans="1:8" ht="14.25" customHeight="1">
      <c r="A22" s="42" t="s">
        <v>63</v>
      </c>
      <c r="B22" s="41">
        <v>2</v>
      </c>
      <c r="C22" s="52"/>
      <c r="D22" s="25"/>
      <c r="E22" s="49"/>
      <c r="F22" s="43">
        <f>IF(C22=0,0,E22/C22)</f>
        <v>0</v>
      </c>
      <c r="G22" s="48">
        <f>IF($D22=0,0,$F22/$D22*7000)</f>
        <v>0</v>
      </c>
      <c r="H22" s="48">
        <f>IF($D22=0,0,$F22/$D22*$H$18)</f>
        <v>0</v>
      </c>
    </row>
    <row r="23" spans="1:8" ht="14.25" customHeight="1">
      <c r="A23" s="42" t="s">
        <v>64</v>
      </c>
      <c r="B23" s="41">
        <v>3</v>
      </c>
      <c r="C23" s="52"/>
      <c r="D23" s="25"/>
      <c r="E23" s="49"/>
      <c r="F23" s="43">
        <f>IF(C23=0,0,E23/C23)</f>
        <v>0</v>
      </c>
      <c r="G23" s="48">
        <f>IF($D23=0,0,$F23/$D23*7000)</f>
        <v>0</v>
      </c>
      <c r="H23" s="48">
        <f>IF($D23=0,0,$F23/$D23*$H$18)</f>
        <v>0</v>
      </c>
    </row>
    <row r="24" spans="1:8" ht="12.75">
      <c r="A24" s="42" t="s">
        <v>65</v>
      </c>
      <c r="B24" s="41">
        <v>4</v>
      </c>
      <c r="C24" s="52"/>
      <c r="D24" s="25"/>
      <c r="E24" s="49"/>
      <c r="F24" s="43">
        <f>IF(C24=0,0,E24/C24)</f>
        <v>0</v>
      </c>
      <c r="G24" s="48">
        <f>IF($D24=0,0,$F24/$D24*7000)</f>
        <v>0</v>
      </c>
      <c r="H24" s="48">
        <f>IF($D24=0,0,$F24/$D24*$H$18)</f>
        <v>0</v>
      </c>
    </row>
    <row r="25" spans="1:8" ht="12.75">
      <c r="A25" s="29"/>
      <c r="B25" s="24"/>
      <c r="C25" s="24"/>
      <c r="D25" s="24"/>
      <c r="E25" s="24"/>
      <c r="F25" s="24"/>
      <c r="G25" s="35"/>
      <c r="H25" s="35"/>
    </row>
    <row r="26" spans="1:8" ht="12.75">
      <c r="A26" s="29"/>
      <c r="B26" s="24"/>
      <c r="C26" s="24"/>
      <c r="D26" s="24"/>
      <c r="E26" s="24"/>
      <c r="F26" s="24"/>
      <c r="G26" s="35"/>
      <c r="H26" s="35"/>
    </row>
    <row r="27" spans="1:8" ht="12.75">
      <c r="A27" s="29"/>
      <c r="B27" s="24"/>
      <c r="C27" s="24"/>
      <c r="D27" s="24"/>
      <c r="E27" s="24"/>
      <c r="F27" s="24"/>
      <c r="G27" s="35"/>
      <c r="H27" s="35"/>
    </row>
    <row r="28" spans="1:8" ht="25.5">
      <c r="A28" s="47" t="s">
        <v>40</v>
      </c>
      <c r="B28" s="42"/>
      <c r="C28" s="25"/>
      <c r="D28" s="25"/>
      <c r="E28" s="46">
        <f>C28*F28</f>
        <v>0</v>
      </c>
      <c r="F28" s="26"/>
      <c r="G28" s="48">
        <f>IF($D28=0,0,$F28/$D28*7000)</f>
        <v>0</v>
      </c>
      <c r="H28" s="48">
        <f>IF($D28=0,0,$F28/$D28*$H$18)</f>
        <v>0</v>
      </c>
    </row>
    <row r="29" ht="12"/>
    <row r="30" spans="1:8" ht="12.75">
      <c r="A30"/>
      <c r="B30"/>
      <c r="C30"/>
      <c r="D30"/>
      <c r="E30"/>
      <c r="F30"/>
      <c r="G30"/>
      <c r="H30"/>
    </row>
    <row r="31" ht="12.75"/>
    <row r="32" spans="1:8" ht="12.75">
      <c r="A32" s="96"/>
      <c r="B32" s="96"/>
      <c r="C32" s="96"/>
      <c r="D32" s="96"/>
      <c r="E32" s="96"/>
      <c r="F32" s="96"/>
      <c r="G32" s="96"/>
      <c r="H32" s="96"/>
    </row>
    <row r="33" spans="1:8" ht="12.75">
      <c r="A33" s="28" t="s">
        <v>22</v>
      </c>
      <c r="B33" s="28"/>
      <c r="F33" s="16" t="s">
        <v>6</v>
      </c>
      <c r="G33" s="29"/>
      <c r="H33" s="29"/>
    </row>
    <row r="34" spans="3:8" ht="12.75">
      <c r="C34" s="30" t="s">
        <v>26</v>
      </c>
      <c r="D34" s="31"/>
      <c r="E34" s="31"/>
      <c r="F34" s="18" t="s">
        <v>7</v>
      </c>
      <c r="G34" s="30" t="s">
        <v>26</v>
      </c>
      <c r="H34" s="29"/>
    </row>
    <row r="35" spans="1:8" ht="12.75">
      <c r="A35" s="31"/>
      <c r="B35" s="31"/>
      <c r="C35" s="31"/>
      <c r="D35" s="31"/>
      <c r="E35" s="31"/>
      <c r="F35" s="31"/>
      <c r="G35" s="23"/>
      <c r="H35" s="32"/>
    </row>
    <row r="36" spans="1:8" ht="12.75">
      <c r="A36" s="31"/>
      <c r="B36" s="31"/>
      <c r="C36" s="31"/>
      <c r="D36" s="31"/>
      <c r="E36" s="31"/>
      <c r="F36" s="31"/>
      <c r="G36" s="23"/>
      <c r="H36" s="32"/>
    </row>
    <row r="37" spans="1:8" ht="12.75">
      <c r="A37" s="95"/>
      <c r="B37" s="33"/>
      <c r="C37" s="32"/>
      <c r="D37" s="32"/>
      <c r="E37" s="32"/>
      <c r="F37" s="34"/>
      <c r="G37" s="35"/>
      <c r="H37" s="34"/>
    </row>
    <row r="38" spans="1:8" ht="12.75">
      <c r="A38" s="95"/>
      <c r="B38" s="33"/>
      <c r="C38" s="32"/>
      <c r="D38" s="32"/>
      <c r="E38" s="32"/>
      <c r="F38" s="32"/>
      <c r="G38" s="35"/>
      <c r="H38" s="34"/>
    </row>
    <row r="39" spans="1:8" ht="12.75">
      <c r="A39" s="32"/>
      <c r="B39" s="32"/>
      <c r="C39" s="32"/>
      <c r="D39" s="32"/>
      <c r="E39" s="32"/>
      <c r="F39" s="34"/>
      <c r="G39" s="35"/>
      <c r="H39" s="34"/>
    </row>
    <row r="40" spans="1:8" ht="12.75">
      <c r="A40" s="32"/>
      <c r="B40" s="32"/>
      <c r="C40" s="32"/>
      <c r="D40" s="32"/>
      <c r="E40" s="32"/>
      <c r="F40" s="32"/>
      <c r="G40" s="35"/>
      <c r="H40" s="34"/>
    </row>
    <row r="41" spans="1:8" ht="12.75">
      <c r="A41" s="32"/>
      <c r="B41" s="32"/>
      <c r="C41" s="32"/>
      <c r="D41" s="32"/>
      <c r="E41" s="32"/>
      <c r="F41" s="32"/>
      <c r="G41" s="35"/>
      <c r="H41" s="34"/>
    </row>
    <row r="42" spans="1:8" ht="12.75">
      <c r="A42" s="32"/>
      <c r="B42" s="32"/>
      <c r="C42" s="32"/>
      <c r="D42" s="34"/>
      <c r="E42" s="34"/>
      <c r="F42" s="34"/>
      <c r="G42" s="35"/>
      <c r="H42" s="34"/>
    </row>
    <row r="43" spans="1:8" ht="12.75">
      <c r="A43" s="32"/>
      <c r="B43" s="32"/>
      <c r="C43" s="32"/>
      <c r="D43" s="32"/>
      <c r="E43" s="32"/>
      <c r="F43" s="32"/>
      <c r="G43" s="29"/>
      <c r="H43" s="32"/>
    </row>
    <row r="44" spans="1:8" ht="12.75">
      <c r="A44" s="32"/>
      <c r="B44" s="32"/>
      <c r="C44" s="32"/>
      <c r="D44" s="32"/>
      <c r="E44" s="32"/>
      <c r="F44" s="32"/>
      <c r="G44" s="29"/>
      <c r="H44" s="32"/>
    </row>
    <row r="45" spans="1:8" ht="12.75">
      <c r="A45" s="32"/>
      <c r="B45" s="32"/>
      <c r="C45" s="32"/>
      <c r="D45" s="32"/>
      <c r="E45" s="32"/>
      <c r="F45" s="32"/>
      <c r="G45" s="32"/>
      <c r="H45" s="32"/>
    </row>
    <row r="46" spans="7:8" ht="12.75">
      <c r="G46" s="29"/>
      <c r="H46" s="29"/>
    </row>
    <row r="47" spans="7:8" ht="12.75">
      <c r="G47" s="29"/>
      <c r="H47" s="29"/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sheetProtection/>
  <mergeCells count="12">
    <mergeCell ref="A5:A7"/>
    <mergeCell ref="A9:A13"/>
    <mergeCell ref="A16:A18"/>
    <mergeCell ref="B16:B18"/>
    <mergeCell ref="C16:C18"/>
    <mergeCell ref="D16:D18"/>
    <mergeCell ref="A37:A38"/>
    <mergeCell ref="A3:H3"/>
    <mergeCell ref="A32:H32"/>
    <mergeCell ref="B5:B7"/>
    <mergeCell ref="C5:C7"/>
    <mergeCell ref="D5:D7"/>
  </mergeCells>
  <printOptions horizontalCentered="1"/>
  <pageMargins left="0.31496062992125984" right="0.2755905511811024" top="0.5" bottom="0.984251968503937" header="0.35" footer="0.5118110236220472"/>
  <pageSetup horizontalDpi="600" verticalDpi="600" orientation="landscape" paperSize="9" r:id="rId1"/>
  <ignoredErrors>
    <ignoredError sqref="C9 E9 C20 E20 E28" unlockedFormula="1"/>
    <ignoredError sqref="D9 D2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B8" sqref="B8:B23"/>
    </sheetView>
  </sheetViews>
  <sheetFormatPr defaultColWidth="0" defaultRowHeight="12.75" customHeight="1" zeroHeight="1"/>
  <cols>
    <col min="1" max="1" width="7.421875" style="0" customWidth="1"/>
    <col min="2" max="2" width="12.00390625" style="0" bestFit="1" customWidth="1"/>
    <col min="3" max="3" width="10.421875" style="0" bestFit="1" customWidth="1"/>
    <col min="4" max="4" width="12.00390625" style="0" bestFit="1" customWidth="1"/>
    <col min="5" max="5" width="13.57421875" style="0" customWidth="1"/>
    <col min="6" max="6" width="10.421875" style="0" bestFit="1" customWidth="1"/>
    <col min="7" max="7" width="12.00390625" style="0" bestFit="1" customWidth="1"/>
    <col min="8" max="8" width="13.57421875" style="0" customWidth="1"/>
    <col min="9" max="9" width="10.421875" style="0" bestFit="1" customWidth="1"/>
    <col min="10" max="10" width="12.00390625" style="0" bestFit="1" customWidth="1"/>
    <col min="11" max="11" width="13.57421875" style="0" customWidth="1"/>
    <col min="12" max="12" width="12.140625" style="0" customWidth="1"/>
    <col min="13" max="16384" width="0" style="0" hidden="1" customWidth="1"/>
  </cols>
  <sheetData>
    <row r="1" spans="1:11" ht="12">
      <c r="A1" s="3"/>
      <c r="B1" s="4" t="s">
        <v>9</v>
      </c>
      <c r="C1" s="100"/>
      <c r="D1" s="100"/>
      <c r="E1" s="100"/>
      <c r="F1" s="100"/>
      <c r="G1" s="100"/>
      <c r="H1" s="100"/>
      <c r="I1" s="100"/>
      <c r="J1" s="3"/>
      <c r="K1" s="1" t="s">
        <v>8</v>
      </c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>
      <c r="A5" s="101" t="s">
        <v>10</v>
      </c>
      <c r="B5" s="102"/>
      <c r="C5" s="105" t="s">
        <v>11</v>
      </c>
      <c r="D5" s="105"/>
      <c r="E5" s="105"/>
      <c r="F5" s="105" t="s">
        <v>12</v>
      </c>
      <c r="G5" s="105"/>
      <c r="H5" s="105"/>
      <c r="I5" s="105" t="s">
        <v>13</v>
      </c>
      <c r="J5" s="105"/>
      <c r="K5" s="105"/>
    </row>
    <row r="6" spans="1:11" ht="12">
      <c r="A6" s="103"/>
      <c r="B6" s="104"/>
      <c r="C6" s="5" t="s">
        <v>14</v>
      </c>
      <c r="D6" s="5" t="s">
        <v>15</v>
      </c>
      <c r="E6" s="5" t="s">
        <v>16</v>
      </c>
      <c r="F6" s="5" t="s">
        <v>14</v>
      </c>
      <c r="G6" s="5" t="s">
        <v>15</v>
      </c>
      <c r="H6" s="5" t="s">
        <v>16</v>
      </c>
      <c r="I6" s="5" t="s">
        <v>14</v>
      </c>
      <c r="J6" s="5" t="s">
        <v>15</v>
      </c>
      <c r="K6" s="5" t="s">
        <v>16</v>
      </c>
    </row>
    <row r="7" spans="1:11" ht="12">
      <c r="A7" s="6" t="s">
        <v>17</v>
      </c>
      <c r="B7" s="6" t="s">
        <v>18</v>
      </c>
      <c r="C7" s="5" t="s">
        <v>19</v>
      </c>
      <c r="D7" s="5" t="s">
        <v>20</v>
      </c>
      <c r="E7" s="5" t="s">
        <v>21</v>
      </c>
      <c r="F7" s="5" t="s">
        <v>19</v>
      </c>
      <c r="G7" s="5" t="s">
        <v>20</v>
      </c>
      <c r="H7" s="5" t="s">
        <v>21</v>
      </c>
      <c r="I7" s="5" t="s">
        <v>19</v>
      </c>
      <c r="J7" s="5" t="s">
        <v>20</v>
      </c>
      <c r="K7" s="5" t="s">
        <v>21</v>
      </c>
    </row>
    <row r="8" spans="1:11" ht="12">
      <c r="A8" s="10">
        <v>12</v>
      </c>
      <c r="B8" s="79" t="s">
        <v>81</v>
      </c>
      <c r="C8" s="7"/>
      <c r="D8" s="7"/>
      <c r="E8" s="8"/>
      <c r="F8" s="9"/>
      <c r="G8" s="9"/>
      <c r="H8" s="9"/>
      <c r="I8" s="9"/>
      <c r="J8" s="9"/>
      <c r="K8" s="9"/>
    </row>
    <row r="9" spans="1:11" ht="12">
      <c r="A9" s="10">
        <f>IF(A8=12,1,A8+1)</f>
        <v>1</v>
      </c>
      <c r="B9" s="79" t="s">
        <v>82</v>
      </c>
      <c r="C9" s="11">
        <f>SUM(C8,F9,-I9)</f>
        <v>0</v>
      </c>
      <c r="D9" s="12">
        <f>IF(C9=0,0,SUM(C8*D8,F9*G9-I9*J9)/C9)</f>
        <v>0</v>
      </c>
      <c r="E9" s="13">
        <f>SUM(E8,H9,-K9)</f>
        <v>0</v>
      </c>
      <c r="F9" s="7"/>
      <c r="G9" s="7"/>
      <c r="H9" s="15"/>
      <c r="I9" s="7"/>
      <c r="J9" s="7"/>
      <c r="K9" s="15"/>
    </row>
    <row r="10" spans="1:11" ht="12">
      <c r="A10" s="10">
        <f aca="true" t="shared" si="0" ref="A10:A23">IF(A9=12,1,A9+1)</f>
        <v>2</v>
      </c>
      <c r="B10" s="79" t="s">
        <v>85</v>
      </c>
      <c r="C10" s="11">
        <f aca="true" t="shared" si="1" ref="C10:C23">SUM(C9,F10,-I10)</f>
        <v>0</v>
      </c>
      <c r="D10" s="12">
        <f aca="true" t="shared" si="2" ref="D10:D23">IF(C10=0,0,SUM(C9*D9,F10*G10-I10*J10)/C10)</f>
        <v>0</v>
      </c>
      <c r="E10" s="13">
        <f aca="true" t="shared" si="3" ref="E10:E23">SUM(E9,H10,-K10)</f>
        <v>0</v>
      </c>
      <c r="F10" s="7"/>
      <c r="G10" s="7"/>
      <c r="H10" s="15"/>
      <c r="I10" s="7"/>
      <c r="J10" s="7"/>
      <c r="K10" s="15"/>
    </row>
    <row r="11" spans="1:11" ht="12">
      <c r="A11" s="10">
        <f t="shared" si="0"/>
        <v>3</v>
      </c>
      <c r="B11" s="79" t="s">
        <v>83</v>
      </c>
      <c r="C11" s="11">
        <f t="shared" si="1"/>
        <v>0</v>
      </c>
      <c r="D11" s="12">
        <f t="shared" si="2"/>
        <v>0</v>
      </c>
      <c r="E11" s="13">
        <f t="shared" si="3"/>
        <v>0</v>
      </c>
      <c r="F11" s="7"/>
      <c r="G11" s="7"/>
      <c r="H11" s="15"/>
      <c r="I11" s="7"/>
      <c r="J11" s="7"/>
      <c r="K11" s="15"/>
    </row>
    <row r="12" spans="1:11" ht="12">
      <c r="A12" s="10">
        <f t="shared" si="0"/>
        <v>4</v>
      </c>
      <c r="B12" s="79" t="s">
        <v>86</v>
      </c>
      <c r="C12" s="11">
        <f t="shared" si="1"/>
        <v>0</v>
      </c>
      <c r="D12" s="12">
        <f t="shared" si="2"/>
        <v>0</v>
      </c>
      <c r="E12" s="13">
        <f t="shared" si="3"/>
        <v>0</v>
      </c>
      <c r="F12" s="7"/>
      <c r="G12" s="7"/>
      <c r="H12" s="15"/>
      <c r="I12" s="7"/>
      <c r="J12" s="7"/>
      <c r="K12" s="15"/>
    </row>
    <row r="13" spans="1:11" ht="12">
      <c r="A13" s="10">
        <f t="shared" si="0"/>
        <v>5</v>
      </c>
      <c r="B13" s="79" t="s">
        <v>87</v>
      </c>
      <c r="C13" s="11">
        <f t="shared" si="1"/>
        <v>0</v>
      </c>
      <c r="D13" s="12">
        <f t="shared" si="2"/>
        <v>0</v>
      </c>
      <c r="E13" s="13">
        <f t="shared" si="3"/>
        <v>0</v>
      </c>
      <c r="F13" s="7"/>
      <c r="G13" s="7"/>
      <c r="H13" s="15"/>
      <c r="I13" s="7"/>
      <c r="J13" s="7"/>
      <c r="K13" s="15"/>
    </row>
    <row r="14" spans="1:11" ht="12">
      <c r="A14" s="10">
        <f t="shared" si="0"/>
        <v>6</v>
      </c>
      <c r="B14" s="79" t="s">
        <v>88</v>
      </c>
      <c r="C14" s="11">
        <f t="shared" si="1"/>
        <v>0</v>
      </c>
      <c r="D14" s="12">
        <f t="shared" si="2"/>
        <v>0</v>
      </c>
      <c r="E14" s="13">
        <f t="shared" si="3"/>
        <v>0</v>
      </c>
      <c r="F14" s="7"/>
      <c r="G14" s="7"/>
      <c r="H14" s="15"/>
      <c r="I14" s="7"/>
      <c r="J14" s="7"/>
      <c r="K14" s="15"/>
    </row>
    <row r="15" spans="1:11" ht="12">
      <c r="A15" s="10">
        <f t="shared" si="0"/>
        <v>7</v>
      </c>
      <c r="B15" s="79" t="s">
        <v>89</v>
      </c>
      <c r="C15" s="11">
        <f t="shared" si="1"/>
        <v>0</v>
      </c>
      <c r="D15" s="12">
        <f t="shared" si="2"/>
        <v>0</v>
      </c>
      <c r="E15" s="13">
        <f t="shared" si="3"/>
        <v>0</v>
      </c>
      <c r="F15" s="7"/>
      <c r="G15" s="7"/>
      <c r="H15" s="15"/>
      <c r="I15" s="7"/>
      <c r="J15" s="7"/>
      <c r="K15" s="8"/>
    </row>
    <row r="16" spans="1:11" ht="12">
      <c r="A16" s="10">
        <f t="shared" si="0"/>
        <v>8</v>
      </c>
      <c r="B16" s="79" t="s">
        <v>90</v>
      </c>
      <c r="C16" s="11">
        <f t="shared" si="1"/>
        <v>0</v>
      </c>
      <c r="D16" s="12">
        <f t="shared" si="2"/>
        <v>0</v>
      </c>
      <c r="E16" s="13">
        <f t="shared" si="3"/>
        <v>0</v>
      </c>
      <c r="F16" s="7"/>
      <c r="G16" s="7"/>
      <c r="H16" s="15"/>
      <c r="I16" s="7"/>
      <c r="J16" s="7"/>
      <c r="K16" s="8"/>
    </row>
    <row r="17" spans="1:11" ht="12">
      <c r="A17" s="10">
        <f t="shared" si="0"/>
        <v>9</v>
      </c>
      <c r="B17" s="79" t="s">
        <v>91</v>
      </c>
      <c r="C17" s="11">
        <f t="shared" si="1"/>
        <v>0</v>
      </c>
      <c r="D17" s="12">
        <f t="shared" si="2"/>
        <v>0</v>
      </c>
      <c r="E17" s="13">
        <f t="shared" si="3"/>
        <v>0</v>
      </c>
      <c r="F17" s="7"/>
      <c r="G17" s="7"/>
      <c r="H17" s="15"/>
      <c r="I17" s="7"/>
      <c r="J17" s="7"/>
      <c r="K17" s="8"/>
    </row>
    <row r="18" spans="1:11" ht="12">
      <c r="A18" s="10">
        <f t="shared" si="0"/>
        <v>10</v>
      </c>
      <c r="B18" s="79" t="s">
        <v>92</v>
      </c>
      <c r="C18" s="11">
        <f t="shared" si="1"/>
        <v>0</v>
      </c>
      <c r="D18" s="12">
        <f t="shared" si="2"/>
        <v>0</v>
      </c>
      <c r="E18" s="13">
        <f t="shared" si="3"/>
        <v>0</v>
      </c>
      <c r="F18" s="7"/>
      <c r="G18" s="7"/>
      <c r="H18" s="15"/>
      <c r="I18" s="7"/>
      <c r="J18" s="7"/>
      <c r="K18" s="8"/>
    </row>
    <row r="19" spans="1:11" ht="12">
      <c r="A19" s="10">
        <f t="shared" si="0"/>
        <v>11</v>
      </c>
      <c r="B19" s="79" t="s">
        <v>93</v>
      </c>
      <c r="C19" s="11">
        <f t="shared" si="1"/>
        <v>0</v>
      </c>
      <c r="D19" s="12">
        <f t="shared" si="2"/>
        <v>0</v>
      </c>
      <c r="E19" s="13">
        <f t="shared" si="3"/>
        <v>0</v>
      </c>
      <c r="F19" s="7"/>
      <c r="G19" s="7"/>
      <c r="H19" s="15"/>
      <c r="I19" s="7"/>
      <c r="J19" s="7"/>
      <c r="K19" s="8"/>
    </row>
    <row r="20" spans="1:11" ht="12">
      <c r="A20" s="10">
        <f t="shared" si="0"/>
        <v>12</v>
      </c>
      <c r="B20" s="79" t="s">
        <v>94</v>
      </c>
      <c r="C20" s="11">
        <f t="shared" si="1"/>
        <v>0</v>
      </c>
      <c r="D20" s="12">
        <f t="shared" si="2"/>
        <v>0</v>
      </c>
      <c r="E20" s="13">
        <f t="shared" si="3"/>
        <v>0</v>
      </c>
      <c r="F20" s="7"/>
      <c r="G20" s="7"/>
      <c r="H20" s="15"/>
      <c r="I20" s="7"/>
      <c r="J20" s="7"/>
      <c r="K20" s="8"/>
    </row>
    <row r="21" spans="1:11" ht="12">
      <c r="A21" s="10">
        <f>IF(A20=12,1,A20+1)</f>
        <v>1</v>
      </c>
      <c r="B21" s="79" t="s">
        <v>95</v>
      </c>
      <c r="C21" s="11">
        <f t="shared" si="1"/>
        <v>0</v>
      </c>
      <c r="D21" s="12">
        <f t="shared" si="2"/>
        <v>0</v>
      </c>
      <c r="E21" s="13">
        <f t="shared" si="3"/>
        <v>0</v>
      </c>
      <c r="F21" s="7"/>
      <c r="G21" s="7"/>
      <c r="H21" s="15"/>
      <c r="I21" s="7"/>
      <c r="J21" s="7"/>
      <c r="K21" s="8"/>
    </row>
    <row r="22" spans="1:11" ht="12">
      <c r="A22" s="10">
        <f t="shared" si="0"/>
        <v>2</v>
      </c>
      <c r="B22" s="79" t="s">
        <v>96</v>
      </c>
      <c r="C22" s="11">
        <f t="shared" si="1"/>
        <v>0</v>
      </c>
      <c r="D22" s="12">
        <f t="shared" si="2"/>
        <v>0</v>
      </c>
      <c r="E22" s="13">
        <f t="shared" si="3"/>
        <v>0</v>
      </c>
      <c r="F22" s="7"/>
      <c r="G22" s="7"/>
      <c r="H22" s="8"/>
      <c r="I22" s="7"/>
      <c r="J22" s="7"/>
      <c r="K22" s="8"/>
    </row>
    <row r="23" spans="1:11" ht="12">
      <c r="A23" s="10">
        <f t="shared" si="0"/>
        <v>3</v>
      </c>
      <c r="B23" s="79" t="s">
        <v>97</v>
      </c>
      <c r="C23" s="11">
        <f t="shared" si="1"/>
        <v>0</v>
      </c>
      <c r="D23" s="12">
        <f t="shared" si="2"/>
        <v>0</v>
      </c>
      <c r="E23" s="13">
        <f t="shared" si="3"/>
        <v>0</v>
      </c>
      <c r="F23" s="7"/>
      <c r="G23" s="7"/>
      <c r="H23" s="8"/>
      <c r="I23" s="7"/>
      <c r="J23" s="7"/>
      <c r="K23" s="8"/>
    </row>
    <row r="24" spans="1:11" ht="12">
      <c r="A24" s="3"/>
      <c r="B24" s="3"/>
      <c r="C24" s="3"/>
      <c r="D24" s="3"/>
      <c r="E24" s="3"/>
      <c r="F24" s="14"/>
      <c r="G24" s="3"/>
      <c r="H24" s="3"/>
      <c r="J24" s="3"/>
      <c r="K24" s="3"/>
    </row>
    <row r="25" spans="1:11" ht="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">
      <c r="A28" s="3"/>
      <c r="B28" s="3"/>
      <c r="C28" s="3"/>
      <c r="D28" s="4" t="s">
        <v>22</v>
      </c>
      <c r="E28" s="3"/>
      <c r="F28" s="3"/>
      <c r="G28" s="3"/>
      <c r="H28" s="4" t="s">
        <v>23</v>
      </c>
      <c r="I28" s="3"/>
      <c r="J28" s="3"/>
      <c r="K28" s="3"/>
    </row>
    <row r="29" spans="1:11" ht="12">
      <c r="A29" s="3"/>
      <c r="B29" s="3"/>
      <c r="C29" s="3"/>
      <c r="D29" s="3"/>
      <c r="E29" s="100"/>
      <c r="F29" s="100"/>
      <c r="G29" s="3"/>
      <c r="H29" s="3"/>
      <c r="I29" s="100"/>
      <c r="J29" s="100"/>
      <c r="K29" s="3"/>
    </row>
    <row r="30" ht="12"/>
    <row r="31" ht="12"/>
    <row r="32" ht="12"/>
    <row r="33" ht="12"/>
    <row r="34" ht="12.75">
      <c r="G34" s="2"/>
    </row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7">
    <mergeCell ref="E29:F29"/>
    <mergeCell ref="I29:J29"/>
    <mergeCell ref="C1:I1"/>
    <mergeCell ref="A5:B6"/>
    <mergeCell ref="C5:E5"/>
    <mergeCell ref="F5:H5"/>
    <mergeCell ref="I5:K5"/>
  </mergeCells>
  <printOptions/>
  <pageMargins left="0.75" right="0.75" top="1" bottom="1" header="0.5" footer="0.5"/>
  <pageSetup horizontalDpi="600" verticalDpi="600" orientation="landscape" paperSize="9" r:id="rId1"/>
  <ignoredErrors>
    <ignoredError sqref="D9:D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20" sqref="C20"/>
    </sheetView>
  </sheetViews>
  <sheetFormatPr defaultColWidth="0" defaultRowHeight="12.75" customHeight="1" zeroHeight="1"/>
  <cols>
    <col min="1" max="1" width="10.421875" style="0" customWidth="1"/>
    <col min="2" max="2" width="12.00390625" style="0" bestFit="1" customWidth="1"/>
    <col min="3" max="3" width="10.421875" style="0" bestFit="1" customWidth="1"/>
    <col min="4" max="4" width="12.00390625" style="0" bestFit="1" customWidth="1"/>
    <col min="5" max="5" width="13.57421875" style="0" customWidth="1"/>
    <col min="6" max="6" width="10.421875" style="0" bestFit="1" customWidth="1"/>
    <col min="7" max="7" width="12.00390625" style="0" bestFit="1" customWidth="1"/>
    <col min="8" max="8" width="13.57421875" style="0" customWidth="1"/>
    <col min="9" max="9" width="10.421875" style="0" bestFit="1" customWidth="1"/>
    <col min="10" max="10" width="12.00390625" style="0" bestFit="1" customWidth="1"/>
    <col min="11" max="11" width="13.57421875" style="0" customWidth="1"/>
    <col min="12" max="12" width="9.140625" style="0" customWidth="1"/>
    <col min="13" max="16384" width="0" style="0" hidden="1" customWidth="1"/>
  </cols>
  <sheetData>
    <row r="1" spans="1:11" ht="12">
      <c r="A1" s="3"/>
      <c r="B1" s="4" t="s">
        <v>9</v>
      </c>
      <c r="C1" s="100"/>
      <c r="D1" s="100"/>
      <c r="E1" s="100"/>
      <c r="F1" s="100"/>
      <c r="G1" s="100"/>
      <c r="H1" s="100"/>
      <c r="I1" s="100"/>
      <c r="J1" s="3"/>
      <c r="K1" s="1" t="s">
        <v>8</v>
      </c>
    </row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>
      <c r="A5" s="101" t="s">
        <v>24</v>
      </c>
      <c r="B5" s="102"/>
      <c r="C5" s="105" t="s">
        <v>11</v>
      </c>
      <c r="D5" s="105"/>
      <c r="E5" s="105"/>
      <c r="F5" s="105" t="s">
        <v>12</v>
      </c>
      <c r="G5" s="105"/>
      <c r="H5" s="105"/>
      <c r="I5" s="105" t="s">
        <v>13</v>
      </c>
      <c r="J5" s="105"/>
      <c r="K5" s="105"/>
    </row>
    <row r="6" spans="1:11" ht="12">
      <c r="A6" s="103"/>
      <c r="B6" s="104"/>
      <c r="C6" s="5" t="s">
        <v>14</v>
      </c>
      <c r="D6" s="5" t="s">
        <v>15</v>
      </c>
      <c r="E6" s="5" t="s">
        <v>16</v>
      </c>
      <c r="F6" s="5" t="s">
        <v>14</v>
      </c>
      <c r="G6" s="5" t="s">
        <v>15</v>
      </c>
      <c r="H6" s="5" t="s">
        <v>16</v>
      </c>
      <c r="I6" s="5" t="s">
        <v>14</v>
      </c>
      <c r="J6" s="5" t="s">
        <v>15</v>
      </c>
      <c r="K6" s="5" t="s">
        <v>16</v>
      </c>
    </row>
    <row r="7" spans="1:11" ht="12">
      <c r="A7" s="6" t="s">
        <v>17</v>
      </c>
      <c r="B7" s="6" t="s">
        <v>18</v>
      </c>
      <c r="C7" s="5" t="s">
        <v>19</v>
      </c>
      <c r="D7" s="5" t="s">
        <v>20</v>
      </c>
      <c r="E7" s="5" t="s">
        <v>21</v>
      </c>
      <c r="F7" s="5" t="s">
        <v>19</v>
      </c>
      <c r="G7" s="5" t="s">
        <v>20</v>
      </c>
      <c r="H7" s="5" t="s">
        <v>21</v>
      </c>
      <c r="I7" s="5" t="s">
        <v>19</v>
      </c>
      <c r="J7" s="5" t="s">
        <v>20</v>
      </c>
      <c r="K7" s="5" t="s">
        <v>21</v>
      </c>
    </row>
    <row r="8" spans="1:11" ht="12">
      <c r="A8" s="10">
        <v>12</v>
      </c>
      <c r="B8" s="79" t="s">
        <v>81</v>
      </c>
      <c r="C8" s="7"/>
      <c r="D8" s="7"/>
      <c r="E8" s="8"/>
      <c r="F8" s="9"/>
      <c r="G8" s="9"/>
      <c r="H8" s="9"/>
      <c r="I8" s="9"/>
      <c r="J8" s="9"/>
      <c r="K8" s="9"/>
    </row>
    <row r="9" spans="1:11" ht="12">
      <c r="A9" s="10">
        <f>IF(A8=12,1,A8+1)</f>
        <v>1</v>
      </c>
      <c r="B9" s="79" t="s">
        <v>82</v>
      </c>
      <c r="C9" s="11">
        <f>SUM(C8,F9,-I9)</f>
        <v>0</v>
      </c>
      <c r="D9" s="12">
        <f>IF(C9=0,0,SUM(C8*D8,F9*G9-I9*J9)/C9)</f>
        <v>0</v>
      </c>
      <c r="E9" s="13">
        <f>SUM(E8,H9,-K9)</f>
        <v>0</v>
      </c>
      <c r="F9" s="7"/>
      <c r="G9" s="7"/>
      <c r="H9" s="15"/>
      <c r="I9" s="7"/>
      <c r="J9" s="7"/>
      <c r="K9" s="15"/>
    </row>
    <row r="10" spans="1:11" ht="12">
      <c r="A10" s="10">
        <f aca="true" t="shared" si="0" ref="A10:A23">IF(A9=12,1,A9+1)</f>
        <v>2</v>
      </c>
      <c r="B10" s="79" t="s">
        <v>85</v>
      </c>
      <c r="C10" s="11">
        <f aca="true" t="shared" si="1" ref="C10:C23">SUM(C9,F10,-I10)</f>
        <v>0</v>
      </c>
      <c r="D10" s="12">
        <f aca="true" t="shared" si="2" ref="D10:D23">IF(C10=0,0,SUM(C9*D9,F10*G10-I10*J10)/C10)</f>
        <v>0</v>
      </c>
      <c r="E10" s="13">
        <f aca="true" t="shared" si="3" ref="E10:E23">SUM(E9,H10,-K10)</f>
        <v>0</v>
      </c>
      <c r="F10" s="7"/>
      <c r="G10" s="7"/>
      <c r="H10" s="15"/>
      <c r="I10" s="7"/>
      <c r="J10" s="7"/>
      <c r="K10" s="15"/>
    </row>
    <row r="11" spans="1:11" ht="12">
      <c r="A11" s="10">
        <f t="shared" si="0"/>
        <v>3</v>
      </c>
      <c r="B11" s="79" t="s">
        <v>83</v>
      </c>
      <c r="C11" s="11">
        <f t="shared" si="1"/>
        <v>0</v>
      </c>
      <c r="D11" s="12">
        <f t="shared" si="2"/>
        <v>0</v>
      </c>
      <c r="E11" s="13">
        <f t="shared" si="3"/>
        <v>0</v>
      </c>
      <c r="F11" s="7"/>
      <c r="G11" s="7"/>
      <c r="H11" s="15"/>
      <c r="I11" s="7"/>
      <c r="J11" s="7"/>
      <c r="K11" s="15"/>
    </row>
    <row r="12" spans="1:11" ht="12">
      <c r="A12" s="10">
        <f t="shared" si="0"/>
        <v>4</v>
      </c>
      <c r="B12" s="79" t="s">
        <v>86</v>
      </c>
      <c r="C12" s="11">
        <f t="shared" si="1"/>
        <v>0</v>
      </c>
      <c r="D12" s="12">
        <f t="shared" si="2"/>
        <v>0</v>
      </c>
      <c r="E12" s="13">
        <f t="shared" si="3"/>
        <v>0</v>
      </c>
      <c r="F12" s="7"/>
      <c r="G12" s="7"/>
      <c r="H12" s="15"/>
      <c r="I12" s="7"/>
      <c r="J12" s="7"/>
      <c r="K12" s="15"/>
    </row>
    <row r="13" spans="1:11" ht="12">
      <c r="A13" s="10">
        <f t="shared" si="0"/>
        <v>5</v>
      </c>
      <c r="B13" s="79" t="s">
        <v>87</v>
      </c>
      <c r="C13" s="11">
        <f t="shared" si="1"/>
        <v>0</v>
      </c>
      <c r="D13" s="12">
        <f t="shared" si="2"/>
        <v>0</v>
      </c>
      <c r="E13" s="13">
        <f t="shared" si="3"/>
        <v>0</v>
      </c>
      <c r="F13" s="7"/>
      <c r="G13" s="7"/>
      <c r="H13" s="15"/>
      <c r="I13" s="7"/>
      <c r="J13" s="7"/>
      <c r="K13" s="15"/>
    </row>
    <row r="14" spans="1:11" ht="12">
      <c r="A14" s="10">
        <f t="shared" si="0"/>
        <v>6</v>
      </c>
      <c r="B14" s="79" t="s">
        <v>88</v>
      </c>
      <c r="C14" s="11">
        <f t="shared" si="1"/>
        <v>0</v>
      </c>
      <c r="D14" s="12">
        <f t="shared" si="2"/>
        <v>0</v>
      </c>
      <c r="E14" s="13">
        <f t="shared" si="3"/>
        <v>0</v>
      </c>
      <c r="F14" s="7"/>
      <c r="G14" s="7"/>
      <c r="H14" s="15"/>
      <c r="I14" s="7"/>
      <c r="J14" s="7"/>
      <c r="K14" s="15"/>
    </row>
    <row r="15" spans="1:11" ht="12">
      <c r="A15" s="10">
        <f t="shared" si="0"/>
        <v>7</v>
      </c>
      <c r="B15" s="79" t="s">
        <v>89</v>
      </c>
      <c r="C15" s="11">
        <f t="shared" si="1"/>
        <v>0</v>
      </c>
      <c r="D15" s="12">
        <f t="shared" si="2"/>
        <v>0</v>
      </c>
      <c r="E15" s="13">
        <f t="shared" si="3"/>
        <v>0</v>
      </c>
      <c r="F15" s="7"/>
      <c r="G15" s="7"/>
      <c r="H15" s="15"/>
      <c r="I15" s="7"/>
      <c r="J15" s="7"/>
      <c r="K15" s="8"/>
    </row>
    <row r="16" spans="1:11" ht="12">
      <c r="A16" s="10">
        <f t="shared" si="0"/>
        <v>8</v>
      </c>
      <c r="B16" s="79" t="s">
        <v>90</v>
      </c>
      <c r="C16" s="11">
        <f t="shared" si="1"/>
        <v>0</v>
      </c>
      <c r="D16" s="12">
        <f t="shared" si="2"/>
        <v>0</v>
      </c>
      <c r="E16" s="13">
        <f t="shared" si="3"/>
        <v>0</v>
      </c>
      <c r="F16" s="7"/>
      <c r="G16" s="7"/>
      <c r="H16" s="15"/>
      <c r="I16" s="7"/>
      <c r="J16" s="7"/>
      <c r="K16" s="8"/>
    </row>
    <row r="17" spans="1:11" ht="12">
      <c r="A17" s="10">
        <f t="shared" si="0"/>
        <v>9</v>
      </c>
      <c r="B17" s="79" t="s">
        <v>91</v>
      </c>
      <c r="C17" s="11">
        <f t="shared" si="1"/>
        <v>0</v>
      </c>
      <c r="D17" s="12">
        <f t="shared" si="2"/>
        <v>0</v>
      </c>
      <c r="E17" s="13">
        <f t="shared" si="3"/>
        <v>0</v>
      </c>
      <c r="F17" s="7"/>
      <c r="G17" s="7"/>
      <c r="H17" s="15"/>
      <c r="I17" s="7"/>
      <c r="J17" s="7"/>
      <c r="K17" s="8"/>
    </row>
    <row r="18" spans="1:11" ht="12">
      <c r="A18" s="10">
        <f t="shared" si="0"/>
        <v>10</v>
      </c>
      <c r="B18" s="79" t="s">
        <v>92</v>
      </c>
      <c r="C18" s="11">
        <f t="shared" si="1"/>
        <v>0</v>
      </c>
      <c r="D18" s="12">
        <f t="shared" si="2"/>
        <v>0</v>
      </c>
      <c r="E18" s="13">
        <f t="shared" si="3"/>
        <v>0</v>
      </c>
      <c r="F18" s="7"/>
      <c r="G18" s="7"/>
      <c r="H18" s="15"/>
      <c r="I18" s="7"/>
      <c r="J18" s="7"/>
      <c r="K18" s="8"/>
    </row>
    <row r="19" spans="1:11" ht="12">
      <c r="A19" s="10">
        <f t="shared" si="0"/>
        <v>11</v>
      </c>
      <c r="B19" s="79" t="s">
        <v>93</v>
      </c>
      <c r="C19" s="11">
        <f t="shared" si="1"/>
        <v>0</v>
      </c>
      <c r="D19" s="12">
        <f t="shared" si="2"/>
        <v>0</v>
      </c>
      <c r="E19" s="13">
        <f t="shared" si="3"/>
        <v>0</v>
      </c>
      <c r="F19" s="7"/>
      <c r="G19" s="7"/>
      <c r="H19" s="15"/>
      <c r="I19" s="7"/>
      <c r="J19" s="7"/>
      <c r="K19" s="8"/>
    </row>
    <row r="20" spans="1:11" ht="12">
      <c r="A20" s="10">
        <f t="shared" si="0"/>
        <v>12</v>
      </c>
      <c r="B20" s="79" t="s">
        <v>94</v>
      </c>
      <c r="C20" s="11">
        <f t="shared" si="1"/>
        <v>0</v>
      </c>
      <c r="D20" s="12">
        <f t="shared" si="2"/>
        <v>0</v>
      </c>
      <c r="E20" s="13">
        <f t="shared" si="3"/>
        <v>0</v>
      </c>
      <c r="F20" s="7"/>
      <c r="G20" s="7"/>
      <c r="H20" s="15"/>
      <c r="I20" s="7"/>
      <c r="J20" s="7"/>
      <c r="K20" s="8"/>
    </row>
    <row r="21" spans="1:11" ht="12">
      <c r="A21" s="10">
        <f>IF(A20=12,1,A20+1)</f>
        <v>1</v>
      </c>
      <c r="B21" s="79" t="s">
        <v>95</v>
      </c>
      <c r="C21" s="11">
        <f t="shared" si="1"/>
        <v>0</v>
      </c>
      <c r="D21" s="12">
        <f t="shared" si="2"/>
        <v>0</v>
      </c>
      <c r="E21" s="13">
        <f t="shared" si="3"/>
        <v>0</v>
      </c>
      <c r="F21" s="7"/>
      <c r="G21" s="7"/>
      <c r="H21" s="15"/>
      <c r="I21" s="7"/>
      <c r="J21" s="7"/>
      <c r="K21" s="8"/>
    </row>
    <row r="22" spans="1:11" ht="12">
      <c r="A22" s="10">
        <f t="shared" si="0"/>
        <v>2</v>
      </c>
      <c r="B22" s="79" t="s">
        <v>96</v>
      </c>
      <c r="C22" s="11">
        <f t="shared" si="1"/>
        <v>0</v>
      </c>
      <c r="D22" s="12">
        <f t="shared" si="2"/>
        <v>0</v>
      </c>
      <c r="E22" s="13">
        <f t="shared" si="3"/>
        <v>0</v>
      </c>
      <c r="F22" s="7"/>
      <c r="G22" s="7"/>
      <c r="H22" s="8"/>
      <c r="I22" s="7"/>
      <c r="J22" s="7"/>
      <c r="K22" s="8"/>
    </row>
    <row r="23" spans="1:11" ht="12">
      <c r="A23" s="10">
        <f t="shared" si="0"/>
        <v>3</v>
      </c>
      <c r="B23" s="79" t="s">
        <v>97</v>
      </c>
      <c r="C23" s="11">
        <f t="shared" si="1"/>
        <v>0</v>
      </c>
      <c r="D23" s="12">
        <f t="shared" si="2"/>
        <v>0</v>
      </c>
      <c r="E23" s="13">
        <f t="shared" si="3"/>
        <v>0</v>
      </c>
      <c r="F23" s="7"/>
      <c r="G23" s="7"/>
      <c r="H23" s="8"/>
      <c r="I23" s="7"/>
      <c r="J23" s="7"/>
      <c r="K23" s="8"/>
    </row>
    <row r="24" spans="1:11" ht="12">
      <c r="A24" s="3"/>
      <c r="B24" s="3"/>
      <c r="C24" s="3"/>
      <c r="D24" s="3"/>
      <c r="E24" s="3"/>
      <c r="F24" s="14"/>
      <c r="G24" s="3"/>
      <c r="H24" s="3"/>
      <c r="J24" s="3"/>
      <c r="K24" s="3"/>
    </row>
    <row r="25" spans="1:11" ht="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">
      <c r="A28" s="3"/>
      <c r="B28" s="3"/>
      <c r="C28" s="3"/>
      <c r="D28" s="4" t="s">
        <v>22</v>
      </c>
      <c r="E28" s="3"/>
      <c r="F28" s="3"/>
      <c r="G28" s="3"/>
      <c r="H28" s="4" t="s">
        <v>23</v>
      </c>
      <c r="I28" s="3"/>
      <c r="J28" s="3"/>
      <c r="K28" s="3"/>
    </row>
    <row r="29" spans="1:11" ht="12">
      <c r="A29" s="3"/>
      <c r="B29" s="3"/>
      <c r="C29" s="3"/>
      <c r="D29" s="3"/>
      <c r="E29" s="100"/>
      <c r="F29" s="100"/>
      <c r="G29" s="3"/>
      <c r="H29" s="3"/>
      <c r="I29" s="100"/>
      <c r="J29" s="100"/>
      <c r="K29" s="3"/>
    </row>
    <row r="30" ht="12"/>
    <row r="31" ht="12"/>
    <row r="32" ht="12"/>
    <row r="33" ht="12"/>
    <row r="34" ht="12.75">
      <c r="G34" s="2"/>
    </row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7">
    <mergeCell ref="C1:I1"/>
    <mergeCell ref="A5:B6"/>
    <mergeCell ref="C5:E5"/>
    <mergeCell ref="F5:H5"/>
    <mergeCell ref="I5:K5"/>
    <mergeCell ref="E29:F29"/>
    <mergeCell ref="I29:J29"/>
  </mergeCells>
  <printOptions/>
  <pageMargins left="0.75" right="0.75" top="1" bottom="1" header="0.5" footer="0.5"/>
  <pageSetup horizontalDpi="600" verticalDpi="600" orientation="landscape" paperSize="9" r:id="rId1"/>
  <ignoredErrors>
    <ignoredError sqref="D9:D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P58"/>
  <sheetViews>
    <sheetView tabSelected="1" zoomScalePageLayoutView="0" workbookViewId="0" topLeftCell="A31">
      <selection activeCell="D43" sqref="D43:E43"/>
    </sheetView>
  </sheetViews>
  <sheetFormatPr defaultColWidth="9.140625" defaultRowHeight="12.75"/>
  <cols>
    <col min="1" max="1" width="1.8515625" style="0" customWidth="1"/>
    <col min="2" max="2" width="19.57421875" style="0" customWidth="1"/>
    <col min="3" max="4" width="9.140625" style="0" customWidth="1"/>
    <col min="5" max="5" width="8.57421875" style="0" customWidth="1"/>
    <col min="6" max="15" width="7.140625" style="0" customWidth="1"/>
    <col min="16" max="16" width="9.140625" style="0" customWidth="1"/>
    <col min="17" max="17" width="3.421875" style="0" customWidth="1"/>
    <col min="18" max="18" width="2.00390625" style="0" customWidth="1"/>
  </cols>
  <sheetData>
    <row r="2" spans="5:16" ht="15">
      <c r="E2" s="54" t="s">
        <v>41</v>
      </c>
      <c r="P2" s="55" t="s">
        <v>8</v>
      </c>
    </row>
    <row r="3" ht="14.25" customHeight="1">
      <c r="D3" s="56" t="s">
        <v>25</v>
      </c>
    </row>
    <row r="4" ht="8.25" customHeight="1">
      <c r="D4" s="56"/>
    </row>
    <row r="5" spans="4:16" ht="14.25">
      <c r="D5" s="106">
        <v>2023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3:16" ht="14.25">
      <c r="C6" s="57" t="s">
        <v>17</v>
      </c>
      <c r="D6" s="58" t="s">
        <v>42</v>
      </c>
      <c r="E6" s="58" t="s">
        <v>43</v>
      </c>
      <c r="F6" s="58" t="s">
        <v>44</v>
      </c>
      <c r="G6" s="58" t="s">
        <v>45</v>
      </c>
      <c r="H6" s="58" t="s">
        <v>46</v>
      </c>
      <c r="I6" s="58" t="s">
        <v>47</v>
      </c>
      <c r="J6" s="58" t="s">
        <v>48</v>
      </c>
      <c r="K6" s="58" t="s">
        <v>49</v>
      </c>
      <c r="L6" s="58" t="s">
        <v>50</v>
      </c>
      <c r="M6" s="58" t="s">
        <v>51</v>
      </c>
      <c r="N6" s="58" t="s">
        <v>52</v>
      </c>
      <c r="O6" s="58" t="s">
        <v>53</v>
      </c>
      <c r="P6" s="59" t="s">
        <v>54</v>
      </c>
    </row>
    <row r="7" spans="2:16" ht="14.25">
      <c r="B7" s="92" t="s">
        <v>14</v>
      </c>
      <c r="C7" s="61" t="s">
        <v>66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80">
        <f>SUM(D7:O7)</f>
        <v>0</v>
      </c>
    </row>
    <row r="8" spans="2:16" ht="14.25">
      <c r="B8" s="92" t="s">
        <v>70</v>
      </c>
      <c r="C8" s="61" t="s">
        <v>68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59">
        <f>IF(P7=0,0,SUMPRODUCT(D7:O7,D8:O8)/P7)</f>
        <v>0</v>
      </c>
    </row>
    <row r="9" spans="2:16" ht="14.25">
      <c r="B9" s="92" t="s">
        <v>75</v>
      </c>
      <c r="C9" s="61" t="s">
        <v>68</v>
      </c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5">
        <f>IF(P7=0,0,SUMPRODUCT(D7:O7,D9:O9)/P7)</f>
        <v>0</v>
      </c>
    </row>
    <row r="10" spans="2:16" ht="14.25">
      <c r="B10" s="92" t="s">
        <v>76</v>
      </c>
      <c r="C10" s="61" t="s">
        <v>68</v>
      </c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59">
        <f>IF(P7=0,0,SUMPRODUCT(D7:O7,D10:O10)/P7)</f>
        <v>0</v>
      </c>
    </row>
    <row r="11" spans="2:16" ht="17.25" customHeight="1">
      <c r="B11" s="93" t="s">
        <v>77</v>
      </c>
      <c r="C11" s="61" t="s">
        <v>68</v>
      </c>
      <c r="D11" s="86">
        <f>D8+D9+D10</f>
        <v>0</v>
      </c>
      <c r="E11" s="86">
        <f aca="true" t="shared" si="0" ref="E11:P11">E8+E9+E10</f>
        <v>0</v>
      </c>
      <c r="F11" s="86">
        <f t="shared" si="0"/>
        <v>0</v>
      </c>
      <c r="G11" s="86">
        <f t="shared" si="0"/>
        <v>0</v>
      </c>
      <c r="H11" s="86">
        <f t="shared" si="0"/>
        <v>0</v>
      </c>
      <c r="I11" s="86">
        <f t="shared" si="0"/>
        <v>0</v>
      </c>
      <c r="J11" s="86">
        <f t="shared" si="0"/>
        <v>0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6">
        <f t="shared" si="0"/>
        <v>0</v>
      </c>
    </row>
    <row r="12" spans="2:16" ht="25.5">
      <c r="B12" s="92" t="s">
        <v>67</v>
      </c>
      <c r="C12" s="61" t="s">
        <v>79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7">
        <f>IF(P8=0,0,SUMPRODUCT(D12:O12,D7:O7)/P7)</f>
        <v>0</v>
      </c>
    </row>
    <row r="13" spans="2:16" ht="15" customHeight="1">
      <c r="B13" s="60" t="s">
        <v>14</v>
      </c>
      <c r="C13" s="61" t="s">
        <v>59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80">
        <f>SUM(D13:O13)</f>
        <v>0</v>
      </c>
    </row>
    <row r="14" spans="2:16" ht="14.25">
      <c r="B14" s="60" t="s">
        <v>55</v>
      </c>
      <c r="C14" s="61" t="s">
        <v>56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62">
        <f>IF(P13=0,0,SUMPRODUCT(D13:O13,D14:O14)/P13)</f>
        <v>0</v>
      </c>
    </row>
    <row r="15" spans="2:16" ht="14.25">
      <c r="B15" s="60" t="s">
        <v>57</v>
      </c>
      <c r="C15" s="61" t="s">
        <v>56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62">
        <f>IF(P13=0,0,SUMPRODUCT(D15:O15,D13:O13)/P13)</f>
        <v>0</v>
      </c>
    </row>
    <row r="16" spans="2:16" ht="13.5">
      <c r="B16" s="60" t="s">
        <v>70</v>
      </c>
      <c r="C16" s="61" t="s">
        <v>60</v>
      </c>
      <c r="D16" s="81">
        <f>IF(D13=0,0,D8*D12)</f>
        <v>0</v>
      </c>
      <c r="E16" s="81">
        <f aca="true" t="shared" si="1" ref="E16:O16">IF(E13=0,0,E8*E12)</f>
        <v>0</v>
      </c>
      <c r="F16" s="81">
        <f t="shared" si="1"/>
        <v>0</v>
      </c>
      <c r="G16" s="81">
        <f t="shared" si="1"/>
        <v>0</v>
      </c>
      <c r="H16" s="81">
        <f t="shared" si="1"/>
        <v>0</v>
      </c>
      <c r="I16" s="81">
        <f t="shared" si="1"/>
        <v>0</v>
      </c>
      <c r="J16" s="81">
        <f t="shared" si="1"/>
        <v>0</v>
      </c>
      <c r="K16" s="81">
        <f t="shared" si="1"/>
        <v>0</v>
      </c>
      <c r="L16" s="81">
        <f t="shared" si="1"/>
        <v>0</v>
      </c>
      <c r="M16" s="81">
        <f t="shared" si="1"/>
        <v>0</v>
      </c>
      <c r="N16" s="81">
        <f t="shared" si="1"/>
        <v>0</v>
      </c>
      <c r="O16" s="81">
        <f t="shared" si="1"/>
        <v>0</v>
      </c>
      <c r="P16" s="81">
        <f>IF(P13=0,0,P8*P12)</f>
        <v>0</v>
      </c>
    </row>
    <row r="17" spans="2:16" ht="13.5">
      <c r="B17" s="92" t="s">
        <v>75</v>
      </c>
      <c r="C17" s="61" t="s">
        <v>60</v>
      </c>
      <c r="D17" s="81">
        <f>IF(D13=0,0,D9*D12)</f>
        <v>0</v>
      </c>
      <c r="E17" s="81">
        <f aca="true" t="shared" si="2" ref="E17:O17">IF(E13=0,0,E9*E12)</f>
        <v>0</v>
      </c>
      <c r="F17" s="81">
        <f t="shared" si="2"/>
        <v>0</v>
      </c>
      <c r="G17" s="81">
        <f t="shared" si="2"/>
        <v>0</v>
      </c>
      <c r="H17" s="81">
        <f t="shared" si="2"/>
        <v>0</v>
      </c>
      <c r="I17" s="81">
        <f t="shared" si="2"/>
        <v>0</v>
      </c>
      <c r="J17" s="81">
        <f t="shared" si="2"/>
        <v>0</v>
      </c>
      <c r="K17" s="81">
        <f t="shared" si="2"/>
        <v>0</v>
      </c>
      <c r="L17" s="81">
        <f t="shared" si="2"/>
        <v>0</v>
      </c>
      <c r="M17" s="81">
        <f t="shared" si="2"/>
        <v>0</v>
      </c>
      <c r="N17" s="81">
        <f t="shared" si="2"/>
        <v>0</v>
      </c>
      <c r="O17" s="81">
        <f t="shared" si="2"/>
        <v>0</v>
      </c>
      <c r="P17" s="81">
        <f>IF(P13=0,0,P9*P12)</f>
        <v>0</v>
      </c>
    </row>
    <row r="18" spans="2:16" ht="13.5">
      <c r="B18" s="92" t="s">
        <v>76</v>
      </c>
      <c r="C18" s="61" t="s">
        <v>60</v>
      </c>
      <c r="D18" s="81">
        <f>IF(D13=0,0,D10*D12)</f>
        <v>0</v>
      </c>
      <c r="E18" s="81">
        <f aca="true" t="shared" si="3" ref="E18:O18">IF(E13=0,0,E10*E12)</f>
        <v>0</v>
      </c>
      <c r="F18" s="81">
        <f t="shared" si="3"/>
        <v>0</v>
      </c>
      <c r="G18" s="81">
        <f t="shared" si="3"/>
        <v>0</v>
      </c>
      <c r="H18" s="81">
        <f t="shared" si="3"/>
        <v>0</v>
      </c>
      <c r="I18" s="81">
        <f t="shared" si="3"/>
        <v>0</v>
      </c>
      <c r="J18" s="81">
        <f t="shared" si="3"/>
        <v>0</v>
      </c>
      <c r="K18" s="81">
        <f t="shared" si="3"/>
        <v>0</v>
      </c>
      <c r="L18" s="81">
        <f t="shared" si="3"/>
        <v>0</v>
      </c>
      <c r="M18" s="81">
        <f t="shared" si="3"/>
        <v>0</v>
      </c>
      <c r="N18" s="81">
        <f t="shared" si="3"/>
        <v>0</v>
      </c>
      <c r="O18" s="81">
        <f t="shared" si="3"/>
        <v>0</v>
      </c>
      <c r="P18" s="81">
        <f>IF(P13=0,0,P10*P12)</f>
        <v>0</v>
      </c>
    </row>
    <row r="19" spans="2:16" ht="16.5" customHeight="1">
      <c r="B19" s="93" t="s">
        <v>77</v>
      </c>
      <c r="C19" s="61" t="s">
        <v>60</v>
      </c>
      <c r="D19" s="81">
        <f>D16+D17+D18</f>
        <v>0</v>
      </c>
      <c r="E19" s="81">
        <f aca="true" t="shared" si="4" ref="E19:O19">E16+E17+E18</f>
        <v>0</v>
      </c>
      <c r="F19" s="81">
        <f t="shared" si="4"/>
        <v>0</v>
      </c>
      <c r="G19" s="81">
        <f t="shared" si="4"/>
        <v>0</v>
      </c>
      <c r="H19" s="81">
        <f t="shared" si="4"/>
        <v>0</v>
      </c>
      <c r="I19" s="81">
        <f t="shared" si="4"/>
        <v>0</v>
      </c>
      <c r="J19" s="81">
        <f t="shared" si="4"/>
        <v>0</v>
      </c>
      <c r="K19" s="81">
        <f t="shared" si="4"/>
        <v>0</v>
      </c>
      <c r="L19" s="81">
        <f t="shared" si="4"/>
        <v>0</v>
      </c>
      <c r="M19" s="81">
        <f t="shared" si="4"/>
        <v>0</v>
      </c>
      <c r="N19" s="81">
        <f t="shared" si="4"/>
        <v>0</v>
      </c>
      <c r="O19" s="81">
        <f t="shared" si="4"/>
        <v>0</v>
      </c>
      <c r="P19" s="81">
        <f>P16+P17+P18</f>
        <v>0</v>
      </c>
    </row>
    <row r="20" spans="2:16" ht="14.25">
      <c r="B20" s="63" t="s">
        <v>71</v>
      </c>
      <c r="C20" s="72" t="s">
        <v>61</v>
      </c>
      <c r="D20" s="64">
        <f>D13*D19/1000</f>
        <v>0</v>
      </c>
      <c r="E20" s="64">
        <f aca="true" t="shared" si="5" ref="E20:O20">E13*E19/1000</f>
        <v>0</v>
      </c>
      <c r="F20" s="64">
        <f t="shared" si="5"/>
        <v>0</v>
      </c>
      <c r="G20" s="64">
        <f t="shared" si="5"/>
        <v>0</v>
      </c>
      <c r="H20" s="64">
        <f t="shared" si="5"/>
        <v>0</v>
      </c>
      <c r="I20" s="64">
        <f t="shared" si="5"/>
        <v>0</v>
      </c>
      <c r="J20" s="64">
        <f t="shared" si="5"/>
        <v>0</v>
      </c>
      <c r="K20" s="64">
        <f t="shared" si="5"/>
        <v>0</v>
      </c>
      <c r="L20" s="64">
        <f t="shared" si="5"/>
        <v>0</v>
      </c>
      <c r="M20" s="64">
        <f t="shared" si="5"/>
        <v>0</v>
      </c>
      <c r="N20" s="64">
        <f t="shared" si="5"/>
        <v>0</v>
      </c>
      <c r="O20" s="64">
        <f t="shared" si="5"/>
        <v>0</v>
      </c>
      <c r="P20" s="85">
        <f>SUM(D20:O20)</f>
        <v>0</v>
      </c>
    </row>
    <row r="21" spans="2:15" ht="12.75">
      <c r="B21" s="65"/>
      <c r="C21" s="66"/>
      <c r="D21" s="67"/>
      <c r="E21" s="67"/>
      <c r="F21" s="67"/>
      <c r="G21" s="67"/>
      <c r="H21" s="67"/>
      <c r="I21" s="67"/>
      <c r="J21" s="68"/>
      <c r="K21" s="67"/>
      <c r="L21" s="67"/>
      <c r="M21" s="67"/>
      <c r="N21" s="67"/>
      <c r="O21" s="67"/>
    </row>
    <row r="22" spans="2:15" ht="35.25" customHeight="1">
      <c r="B22" s="83"/>
      <c r="C22" s="113" t="s">
        <v>78</v>
      </c>
      <c r="D22" s="113"/>
      <c r="E22" s="113"/>
      <c r="F22" s="114"/>
      <c r="G22" s="114"/>
      <c r="H22" s="114"/>
      <c r="I22" s="114"/>
      <c r="J22" s="114"/>
      <c r="K22" s="114"/>
      <c r="L22" s="114"/>
      <c r="M22" s="114"/>
      <c r="N22" s="114"/>
      <c r="O22" s="114"/>
    </row>
    <row r="23" spans="2:15" ht="12.75">
      <c r="B23" s="83"/>
      <c r="C23" s="84"/>
      <c r="D23" s="67"/>
      <c r="E23" s="67"/>
      <c r="F23" s="67"/>
      <c r="G23" s="67"/>
      <c r="H23" s="67"/>
      <c r="I23" s="67"/>
      <c r="J23" s="68"/>
      <c r="K23" s="67"/>
      <c r="L23" s="67"/>
      <c r="M23" s="67"/>
      <c r="N23" s="67"/>
      <c r="O23" s="67"/>
    </row>
    <row r="24" spans="4:16" ht="14.25">
      <c r="D24" s="106">
        <v>2024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3:16" ht="14.25">
      <c r="C25" s="57" t="s">
        <v>17</v>
      </c>
      <c r="D25" s="58" t="s">
        <v>42</v>
      </c>
      <c r="E25" s="58" t="s">
        <v>43</v>
      </c>
      <c r="F25" s="58" t="s">
        <v>44</v>
      </c>
      <c r="G25" s="58" t="s">
        <v>45</v>
      </c>
      <c r="H25" s="58" t="s">
        <v>46</v>
      </c>
      <c r="I25" s="58" t="s">
        <v>47</v>
      </c>
      <c r="J25" s="58" t="s">
        <v>48</v>
      </c>
      <c r="K25" s="58" t="s">
        <v>49</v>
      </c>
      <c r="L25" s="58" t="s">
        <v>50</v>
      </c>
      <c r="M25" s="58" t="s">
        <v>51</v>
      </c>
      <c r="N25" s="58" t="s">
        <v>52</v>
      </c>
      <c r="O25" s="58" t="s">
        <v>53</v>
      </c>
      <c r="P25" s="59" t="s">
        <v>54</v>
      </c>
    </row>
    <row r="26" spans="2:16" ht="14.25">
      <c r="B26" s="92" t="s">
        <v>14</v>
      </c>
      <c r="C26" s="61" t="s">
        <v>66</v>
      </c>
      <c r="D26" s="77"/>
      <c r="E26" s="78"/>
      <c r="F26" s="78"/>
      <c r="G26" s="78"/>
      <c r="H26" s="78"/>
      <c r="I26" s="78"/>
      <c r="J26" s="71"/>
      <c r="K26" s="71"/>
      <c r="L26" s="71"/>
      <c r="M26" s="71"/>
      <c r="N26" s="71"/>
      <c r="O26" s="71"/>
      <c r="P26" s="80">
        <f>SUM(D26:O26)</f>
        <v>0</v>
      </c>
    </row>
    <row r="27" spans="2:16" ht="14.25">
      <c r="B27" s="92" t="s">
        <v>70</v>
      </c>
      <c r="C27" s="61" t="s">
        <v>68</v>
      </c>
      <c r="D27" s="78"/>
      <c r="E27" s="78"/>
      <c r="F27" s="78"/>
      <c r="G27" s="78"/>
      <c r="H27" s="78"/>
      <c r="I27" s="78"/>
      <c r="J27" s="71"/>
      <c r="K27" s="71"/>
      <c r="L27" s="71"/>
      <c r="M27" s="71"/>
      <c r="N27" s="71"/>
      <c r="O27" s="71"/>
      <c r="P27" s="59">
        <f>IF(P26=0,0,SUMPRODUCT(D26:O26,D27:O27)/P26)</f>
        <v>0</v>
      </c>
    </row>
    <row r="28" spans="2:16" ht="14.25">
      <c r="B28" s="92" t="s">
        <v>75</v>
      </c>
      <c r="C28" s="61" t="s">
        <v>68</v>
      </c>
      <c r="D28" s="78"/>
      <c r="E28" s="78"/>
      <c r="F28" s="78"/>
      <c r="G28" s="78"/>
      <c r="H28" s="78"/>
      <c r="I28" s="78"/>
      <c r="J28" s="71"/>
      <c r="K28" s="71"/>
      <c r="L28" s="71"/>
      <c r="M28" s="71"/>
      <c r="N28" s="71"/>
      <c r="O28" s="71"/>
      <c r="P28" s="85">
        <f>IF(P26=0,0,SUMPRODUCT(D26:O26,D28:O28)/P26)</f>
        <v>0</v>
      </c>
    </row>
    <row r="29" spans="2:16" ht="14.25">
      <c r="B29" s="92" t="s">
        <v>76</v>
      </c>
      <c r="C29" s="61" t="s">
        <v>68</v>
      </c>
      <c r="D29" s="78"/>
      <c r="E29" s="78"/>
      <c r="F29" s="78"/>
      <c r="G29" s="78"/>
      <c r="H29" s="78"/>
      <c r="I29" s="78"/>
      <c r="J29" s="71"/>
      <c r="K29" s="71"/>
      <c r="L29" s="71"/>
      <c r="M29" s="71"/>
      <c r="N29" s="71"/>
      <c r="O29" s="71"/>
      <c r="P29" s="59">
        <f>IF(P26=0,0,SUMPRODUCT(D26:O26,D29:O29)/P26)</f>
        <v>0</v>
      </c>
    </row>
    <row r="30" spans="2:16" ht="14.25">
      <c r="B30" s="93" t="s">
        <v>77</v>
      </c>
      <c r="C30" s="61" t="s">
        <v>68</v>
      </c>
      <c r="D30" s="86">
        <f>D27+D28+D29</f>
        <v>0</v>
      </c>
      <c r="E30" s="86">
        <f aca="true" t="shared" si="6" ref="E30:O30">E27+E28+E29</f>
        <v>0</v>
      </c>
      <c r="F30" s="86">
        <f t="shared" si="6"/>
        <v>0</v>
      </c>
      <c r="G30" s="86">
        <f t="shared" si="6"/>
        <v>0</v>
      </c>
      <c r="H30" s="86">
        <f t="shared" si="6"/>
        <v>0</v>
      </c>
      <c r="I30" s="86">
        <f t="shared" si="6"/>
        <v>0</v>
      </c>
      <c r="J30" s="86">
        <f t="shared" si="6"/>
        <v>0</v>
      </c>
      <c r="K30" s="86">
        <f t="shared" si="6"/>
        <v>0</v>
      </c>
      <c r="L30" s="86">
        <f t="shared" si="6"/>
        <v>0</v>
      </c>
      <c r="M30" s="86">
        <f t="shared" si="6"/>
        <v>0</v>
      </c>
      <c r="N30" s="86">
        <f t="shared" si="6"/>
        <v>0</v>
      </c>
      <c r="O30" s="86">
        <f t="shared" si="6"/>
        <v>0</v>
      </c>
      <c r="P30" s="59">
        <f>P27+P28+P29</f>
        <v>0</v>
      </c>
    </row>
    <row r="31" spans="2:16" ht="25.5">
      <c r="B31" s="92" t="s">
        <v>67</v>
      </c>
      <c r="C31" s="61" t="s">
        <v>79</v>
      </c>
      <c r="D31" s="78"/>
      <c r="E31" s="78"/>
      <c r="F31" s="78"/>
      <c r="G31" s="78"/>
      <c r="H31" s="78"/>
      <c r="I31" s="78"/>
      <c r="J31" s="71"/>
      <c r="K31" s="71"/>
      <c r="L31" s="71"/>
      <c r="M31" s="71"/>
      <c r="N31" s="71"/>
      <c r="O31" s="71"/>
      <c r="P31" s="87">
        <f>IF(P27=0,0,SUMPRODUCT(D31:O31,D26:O26)/P26)</f>
        <v>0</v>
      </c>
    </row>
    <row r="32" spans="2:16" ht="16.5" customHeight="1">
      <c r="B32" s="60" t="s">
        <v>14</v>
      </c>
      <c r="C32" s="61" t="s">
        <v>59</v>
      </c>
      <c r="D32" s="76"/>
      <c r="E32" s="76"/>
      <c r="F32" s="76"/>
      <c r="G32" s="76"/>
      <c r="H32" s="76"/>
      <c r="I32" s="76"/>
      <c r="J32" s="69"/>
      <c r="K32" s="69"/>
      <c r="L32" s="69"/>
      <c r="M32" s="69"/>
      <c r="N32" s="69"/>
      <c r="O32" s="69"/>
      <c r="P32" s="80">
        <f>SUM(D32:O32)</f>
        <v>0</v>
      </c>
    </row>
    <row r="33" spans="2:16" ht="14.25">
      <c r="B33" s="60" t="s">
        <v>55</v>
      </c>
      <c r="C33" s="61" t="s">
        <v>56</v>
      </c>
      <c r="D33" s="77"/>
      <c r="E33" s="77"/>
      <c r="F33" s="77"/>
      <c r="G33" s="77"/>
      <c r="H33" s="77"/>
      <c r="I33" s="77"/>
      <c r="J33" s="70"/>
      <c r="K33" s="70"/>
      <c r="L33" s="70"/>
      <c r="M33" s="70"/>
      <c r="N33" s="70"/>
      <c r="O33" s="70"/>
      <c r="P33" s="80">
        <f>IF(P32=0,0,SUMPRODUCT(D32:O32,D33:O33)/P32)</f>
        <v>0</v>
      </c>
    </row>
    <row r="34" spans="2:16" ht="14.25">
      <c r="B34" s="60" t="s">
        <v>57</v>
      </c>
      <c r="C34" s="61" t="s">
        <v>56</v>
      </c>
      <c r="D34" s="77"/>
      <c r="E34" s="77"/>
      <c r="F34" s="77"/>
      <c r="G34" s="77"/>
      <c r="H34" s="77"/>
      <c r="I34" s="77"/>
      <c r="J34" s="70"/>
      <c r="K34" s="70"/>
      <c r="L34" s="70"/>
      <c r="M34" s="70"/>
      <c r="N34" s="70"/>
      <c r="O34" s="70"/>
      <c r="P34" s="80">
        <f>IF(P32=0,0,SUMPRODUCT(D34:O34,D32:O32)/P32)</f>
        <v>0</v>
      </c>
    </row>
    <row r="35" spans="2:16" ht="13.5">
      <c r="B35" s="60" t="s">
        <v>70</v>
      </c>
      <c r="C35" s="61" t="s">
        <v>60</v>
      </c>
      <c r="D35" s="81">
        <f>IF(D32=0,0,D27*D31)</f>
        <v>0</v>
      </c>
      <c r="E35" s="81">
        <f>IF(E32=0,0,E27*E31)</f>
        <v>0</v>
      </c>
      <c r="F35" s="81">
        <f aca="true" t="shared" si="7" ref="F35:P35">IF(F32=0,0,F27*F31)</f>
        <v>0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 t="shared" si="7"/>
        <v>0</v>
      </c>
      <c r="L35" s="81">
        <f t="shared" si="7"/>
        <v>0</v>
      </c>
      <c r="M35" s="81">
        <f t="shared" si="7"/>
        <v>0</v>
      </c>
      <c r="N35" s="81">
        <f t="shared" si="7"/>
        <v>0</v>
      </c>
      <c r="O35" s="81">
        <f t="shared" si="7"/>
        <v>0</v>
      </c>
      <c r="P35" s="81">
        <f t="shared" si="7"/>
        <v>0</v>
      </c>
    </row>
    <row r="36" spans="2:16" ht="13.5">
      <c r="B36" s="92" t="s">
        <v>75</v>
      </c>
      <c r="C36" s="61" t="s">
        <v>60</v>
      </c>
      <c r="D36" s="81">
        <f>IF(D32=0,0,D28*D31)</f>
        <v>0</v>
      </c>
      <c r="E36" s="81">
        <f aca="true" t="shared" si="8" ref="E36:O36">IF(E32=0,0,E28*E31)</f>
        <v>0</v>
      </c>
      <c r="F36" s="81">
        <f t="shared" si="8"/>
        <v>0</v>
      </c>
      <c r="G36" s="81">
        <f t="shared" si="8"/>
        <v>0</v>
      </c>
      <c r="H36" s="81">
        <f t="shared" si="8"/>
        <v>0</v>
      </c>
      <c r="I36" s="81">
        <f t="shared" si="8"/>
        <v>0</v>
      </c>
      <c r="J36" s="81">
        <f t="shared" si="8"/>
        <v>0</v>
      </c>
      <c r="K36" s="81">
        <f t="shared" si="8"/>
        <v>0</v>
      </c>
      <c r="L36" s="81">
        <f t="shared" si="8"/>
        <v>0</v>
      </c>
      <c r="M36" s="81">
        <f t="shared" si="8"/>
        <v>0</v>
      </c>
      <c r="N36" s="81">
        <f t="shared" si="8"/>
        <v>0</v>
      </c>
      <c r="O36" s="81">
        <f t="shared" si="8"/>
        <v>0</v>
      </c>
      <c r="P36" s="81">
        <f>IF(P32=0,0,P28*P31)</f>
        <v>0</v>
      </c>
    </row>
    <row r="37" spans="2:16" ht="13.5">
      <c r="B37" s="92" t="s">
        <v>76</v>
      </c>
      <c r="C37" s="61" t="s">
        <v>60</v>
      </c>
      <c r="D37" s="81">
        <f>IF(D32=0,0,D29*D31)</f>
        <v>0</v>
      </c>
      <c r="E37" s="81">
        <f aca="true" t="shared" si="9" ref="E37:O37">IF(E32=0,0,E29*E31)</f>
        <v>0</v>
      </c>
      <c r="F37" s="81">
        <f t="shared" si="9"/>
        <v>0</v>
      </c>
      <c r="G37" s="81">
        <f t="shared" si="9"/>
        <v>0</v>
      </c>
      <c r="H37" s="81">
        <f t="shared" si="9"/>
        <v>0</v>
      </c>
      <c r="I37" s="81">
        <f t="shared" si="9"/>
        <v>0</v>
      </c>
      <c r="J37" s="81">
        <f t="shared" si="9"/>
        <v>0</v>
      </c>
      <c r="K37" s="81">
        <f t="shared" si="9"/>
        <v>0</v>
      </c>
      <c r="L37" s="81">
        <f t="shared" si="9"/>
        <v>0</v>
      </c>
      <c r="M37" s="81">
        <f t="shared" si="9"/>
        <v>0</v>
      </c>
      <c r="N37" s="81">
        <f t="shared" si="9"/>
        <v>0</v>
      </c>
      <c r="O37" s="81">
        <f t="shared" si="9"/>
        <v>0</v>
      </c>
      <c r="P37" s="81">
        <f>IF(P32=0,0,P29*P31)</f>
        <v>0</v>
      </c>
    </row>
    <row r="38" spans="2:16" ht="13.5">
      <c r="B38" s="93" t="s">
        <v>77</v>
      </c>
      <c r="C38" s="61" t="s">
        <v>60</v>
      </c>
      <c r="D38" s="81">
        <f>D35+D36+D37</f>
        <v>0</v>
      </c>
      <c r="E38" s="81">
        <f aca="true" t="shared" si="10" ref="E38:O38">E35+E36+E37</f>
        <v>0</v>
      </c>
      <c r="F38" s="81">
        <f t="shared" si="10"/>
        <v>0</v>
      </c>
      <c r="G38" s="81">
        <f t="shared" si="10"/>
        <v>0</v>
      </c>
      <c r="H38" s="81">
        <f t="shared" si="10"/>
        <v>0</v>
      </c>
      <c r="I38" s="81">
        <f t="shared" si="10"/>
        <v>0</v>
      </c>
      <c r="J38" s="81">
        <f t="shared" si="10"/>
        <v>0</v>
      </c>
      <c r="K38" s="81">
        <f t="shared" si="10"/>
        <v>0</v>
      </c>
      <c r="L38" s="81">
        <f t="shared" si="10"/>
        <v>0</v>
      </c>
      <c r="M38" s="81">
        <f t="shared" si="10"/>
        <v>0</v>
      </c>
      <c r="N38" s="81">
        <f t="shared" si="10"/>
        <v>0</v>
      </c>
      <c r="O38" s="81">
        <f t="shared" si="10"/>
        <v>0</v>
      </c>
      <c r="P38" s="81">
        <f>P35+P36+P37</f>
        <v>0</v>
      </c>
    </row>
    <row r="39" spans="2:16" ht="14.25">
      <c r="B39" s="60" t="s">
        <v>71</v>
      </c>
      <c r="C39" s="72" t="s">
        <v>61</v>
      </c>
      <c r="D39" s="64">
        <f>D32*D38/1000</f>
        <v>0</v>
      </c>
      <c r="E39" s="64">
        <f aca="true" t="shared" si="11" ref="E39:O39">E32*E38/1000</f>
        <v>0</v>
      </c>
      <c r="F39" s="64">
        <f t="shared" si="11"/>
        <v>0</v>
      </c>
      <c r="G39" s="64">
        <f t="shared" si="11"/>
        <v>0</v>
      </c>
      <c r="H39" s="64">
        <f t="shared" si="11"/>
        <v>0</v>
      </c>
      <c r="I39" s="64">
        <f t="shared" si="11"/>
        <v>0</v>
      </c>
      <c r="J39" s="64">
        <f t="shared" si="11"/>
        <v>0</v>
      </c>
      <c r="K39" s="64">
        <f t="shared" si="11"/>
        <v>0</v>
      </c>
      <c r="L39" s="64">
        <f t="shared" si="11"/>
        <v>0</v>
      </c>
      <c r="M39" s="64">
        <f t="shared" si="11"/>
        <v>0</v>
      </c>
      <c r="N39" s="64">
        <f t="shared" si="11"/>
        <v>0</v>
      </c>
      <c r="O39" s="64">
        <f t="shared" si="11"/>
        <v>0</v>
      </c>
      <c r="P39" s="85">
        <f>SUM(D39:O39)</f>
        <v>0</v>
      </c>
    </row>
    <row r="40" spans="2:16" ht="14.25">
      <c r="B40" s="83"/>
      <c r="C40" s="88"/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1"/>
    </row>
    <row r="41" ht="12">
      <c r="J41" s="73"/>
    </row>
    <row r="42" spans="3:5" ht="12.75">
      <c r="C42" s="57" t="s">
        <v>58</v>
      </c>
      <c r="D42" s="74" t="s">
        <v>98</v>
      </c>
      <c r="E42" s="75"/>
    </row>
    <row r="43" spans="2:5" ht="14.25">
      <c r="B43" s="92" t="s">
        <v>14</v>
      </c>
      <c r="C43" s="61" t="s">
        <v>66</v>
      </c>
      <c r="D43" s="107">
        <f>SUM(J7:O7)+SUM(D26:I26)</f>
        <v>0</v>
      </c>
      <c r="E43" s="108"/>
    </row>
    <row r="44" spans="2:5" ht="12.75">
      <c r="B44" s="92" t="s">
        <v>70</v>
      </c>
      <c r="C44" s="61" t="s">
        <v>68</v>
      </c>
      <c r="D44" s="109">
        <f>IF(D43=0,0,(SUMPRODUCT(J7:O7,J8:O8)+SUMPRODUCT(D26:I26,D27:I27))/D43)</f>
        <v>0</v>
      </c>
      <c r="E44" s="110"/>
    </row>
    <row r="45" spans="2:5" ht="12.75">
      <c r="B45" s="92" t="s">
        <v>75</v>
      </c>
      <c r="C45" s="61" t="s">
        <v>68</v>
      </c>
      <c r="D45" s="109">
        <f>IF(D43=0,0,(SUMPRODUCT(J7:O7,J9:O9)+SUMPRODUCT(D26:I26,D28:I28))/D43)</f>
        <v>0</v>
      </c>
      <c r="E45" s="110"/>
    </row>
    <row r="46" spans="2:5" ht="12.75">
      <c r="B46" s="92" t="s">
        <v>76</v>
      </c>
      <c r="C46" s="61" t="s">
        <v>68</v>
      </c>
      <c r="D46" s="109">
        <f>IF(D44=0,0,(SUMPRODUCT(J7:O7,J10:O10)+SUMPRODUCT(D26:I26,D29:I29))/D43)</f>
        <v>0</v>
      </c>
      <c r="E46" s="110"/>
    </row>
    <row r="47" spans="2:5" ht="12.75">
      <c r="B47" s="93" t="s">
        <v>77</v>
      </c>
      <c r="C47" s="61" t="s">
        <v>68</v>
      </c>
      <c r="D47" s="111">
        <f>D44+D45+D46</f>
        <v>0</v>
      </c>
      <c r="E47" s="112"/>
    </row>
    <row r="48" spans="2:5" ht="25.5">
      <c r="B48" s="92" t="s">
        <v>67</v>
      </c>
      <c r="C48" s="61" t="s">
        <v>79</v>
      </c>
      <c r="D48" s="116">
        <f>IF(D43=0,0,(SUMPRODUCT(J7:O7,J12:O12)+SUMPRODUCT(D26:I26,D31:I31))/D43)</f>
        <v>0</v>
      </c>
      <c r="E48" s="117"/>
    </row>
    <row r="49" spans="2:5" ht="14.25">
      <c r="B49" s="92" t="s">
        <v>14</v>
      </c>
      <c r="C49" s="61" t="s">
        <v>59</v>
      </c>
      <c r="D49" s="107">
        <f>SUM(J13:O13)+SUM(D32:I32)</f>
        <v>0</v>
      </c>
      <c r="E49" s="108"/>
    </row>
    <row r="50" spans="2:8" ht="14.25">
      <c r="B50" s="60" t="s">
        <v>55</v>
      </c>
      <c r="C50" s="61" t="s">
        <v>56</v>
      </c>
      <c r="D50" s="107">
        <f>IF(D49=0,0,(J13*J14+K13*K14+L13*L14+M13*M14+N13*N14+O13*O14+D32*D33+E32*E33+F32*F33+G32*G33+H32*H33+I32*I33)/D49)</f>
        <v>0</v>
      </c>
      <c r="E50" s="108"/>
      <c r="H50" s="82"/>
    </row>
    <row r="51" spans="2:5" ht="14.25">
      <c r="B51" s="60" t="s">
        <v>57</v>
      </c>
      <c r="C51" s="61" t="s">
        <v>56</v>
      </c>
      <c r="D51" s="107">
        <f>IF(D49=0,0,(J13*J15+K13*K15+L13*L15+M13*M15+N13*N15+O13*O15+D32*D34+E32*E34+F32*F34+G32*G34+H32*H34+I32*I34)/D49)</f>
        <v>0</v>
      </c>
      <c r="E51" s="108"/>
    </row>
    <row r="52" spans="2:5" ht="14.25">
      <c r="B52" s="60" t="s">
        <v>70</v>
      </c>
      <c r="C52" s="61" t="s">
        <v>60</v>
      </c>
      <c r="D52" s="115">
        <f>IF(D49=0,0,D44*D48)</f>
        <v>0</v>
      </c>
      <c r="E52" s="115"/>
    </row>
    <row r="53" spans="2:5" ht="14.25">
      <c r="B53" s="92" t="s">
        <v>75</v>
      </c>
      <c r="C53" s="61" t="s">
        <v>60</v>
      </c>
      <c r="D53" s="120">
        <f>IF(D49=0,0,D45*D48)</f>
        <v>0</v>
      </c>
      <c r="E53" s="112"/>
    </row>
    <row r="54" spans="2:5" ht="14.25">
      <c r="B54" s="92" t="s">
        <v>76</v>
      </c>
      <c r="C54" s="61" t="s">
        <v>60</v>
      </c>
      <c r="D54" s="120">
        <f>IF(D49=0,0,D46*D48)</f>
        <v>0</v>
      </c>
      <c r="E54" s="112"/>
    </row>
    <row r="55" spans="2:5" ht="14.25">
      <c r="B55" s="93" t="s">
        <v>77</v>
      </c>
      <c r="C55" s="61" t="s">
        <v>60</v>
      </c>
      <c r="D55" s="120">
        <f>D52+D53+D54</f>
        <v>0</v>
      </c>
      <c r="E55" s="112"/>
    </row>
    <row r="56" spans="2:5" ht="14.25">
      <c r="B56" s="60" t="s">
        <v>72</v>
      </c>
      <c r="C56" s="72" t="s">
        <v>61</v>
      </c>
      <c r="D56" s="107">
        <f>SUM(J20:O20)+SUM(D39:I39)</f>
        <v>0</v>
      </c>
      <c r="E56" s="107"/>
    </row>
    <row r="57" spans="2:15" ht="12.75">
      <c r="B57" s="118" t="s">
        <v>69</v>
      </c>
      <c r="C57" s="119"/>
      <c r="D57" s="119"/>
      <c r="I57" s="28" t="s">
        <v>22</v>
      </c>
      <c r="O57" s="16" t="s">
        <v>6</v>
      </c>
    </row>
    <row r="58" spans="10:16" ht="12.75">
      <c r="J58" s="30" t="s">
        <v>74</v>
      </c>
      <c r="O58" s="18" t="s">
        <v>7</v>
      </c>
      <c r="P58" s="30" t="s">
        <v>73</v>
      </c>
    </row>
  </sheetData>
  <sheetProtection/>
  <mergeCells count="18">
    <mergeCell ref="D52:E52"/>
    <mergeCell ref="D43:E43"/>
    <mergeCell ref="D44:E44"/>
    <mergeCell ref="D48:E48"/>
    <mergeCell ref="B57:D57"/>
    <mergeCell ref="D56:E56"/>
    <mergeCell ref="D53:E53"/>
    <mergeCell ref="D54:E54"/>
    <mergeCell ref="D55:E55"/>
    <mergeCell ref="D5:P5"/>
    <mergeCell ref="D24:P24"/>
    <mergeCell ref="D49:E49"/>
    <mergeCell ref="D50:E50"/>
    <mergeCell ref="D51:E51"/>
    <mergeCell ref="D45:E45"/>
    <mergeCell ref="D46:E46"/>
    <mergeCell ref="D47:E47"/>
    <mergeCell ref="C22:O22"/>
  </mergeCells>
  <printOptions/>
  <pageMargins left="0.7086614173228347" right="0.11811023622047245" top="0" bottom="0" header="0.31496062992125984" footer="0.31496062992125984"/>
  <pageSetup horizontalDpi="600" verticalDpi="600" orientation="landscape" paperSize="9" r:id="rId1"/>
  <ignoredErrors>
    <ignoredError sqref="D49" formulaRange="1"/>
    <ignoredError sqref="D25:O25 D6:O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</dc:creator>
  <cp:keywords/>
  <dc:description/>
  <cp:lastModifiedBy>Georgi Petrov</cp:lastModifiedBy>
  <cp:lastPrinted>2020-05-18T12:26:15Z</cp:lastPrinted>
  <dcterms:created xsi:type="dcterms:W3CDTF">2004-07-15T11:50:49Z</dcterms:created>
  <dcterms:modified xsi:type="dcterms:W3CDTF">2024-03-08T08:01:20Z</dcterms:modified>
  <cp:category/>
  <cp:version/>
  <cp:contentType/>
  <cp:contentStatus/>
</cp:coreProperties>
</file>